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checkCompatibility="1" autoCompressPictures="0"/>
  <bookViews>
    <workbookView xWindow="5500" yWindow="0" windowWidth="31420" windowHeight="25580" tabRatio="500"/>
  </bookViews>
  <sheets>
    <sheet name="EFLA data" sheetId="1" r:id="rId1"/>
    <sheet name="EFLA scores" sheetId="2" r:id="rId2"/>
    <sheet name="EFLA visualisations" sheetId="3" r:id="rId3"/>
  </sheets>
  <calcPr calcId="140001" concurrentCalc="0"/>
  <webPublishing allowPng="1" targetScreenSize="1024x768" dpi="72" codePage="65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AI4" i="2"/>
  <c r="AJ4" i="2"/>
  <c r="AK4" i="2"/>
  <c r="F4" i="2"/>
  <c r="AI5" i="2"/>
  <c r="AJ5" i="2"/>
  <c r="AK5" i="2"/>
  <c r="F5" i="2"/>
  <c r="AI6" i="2"/>
  <c r="AJ6" i="2"/>
  <c r="AK6" i="2"/>
  <c r="F6" i="2"/>
  <c r="X4" i="2"/>
  <c r="Y4" i="2"/>
  <c r="Z4" i="2"/>
  <c r="AA4" i="2"/>
  <c r="AB4" i="2"/>
  <c r="E4" i="2"/>
  <c r="X5" i="2"/>
  <c r="Y5" i="2"/>
  <c r="Z5" i="2"/>
  <c r="AA5" i="2"/>
  <c r="AB5" i="2"/>
  <c r="E5" i="2"/>
  <c r="X6" i="2"/>
  <c r="Y6" i="2"/>
  <c r="Z6" i="2"/>
  <c r="AA6" i="2"/>
  <c r="AB6" i="2"/>
  <c r="E6" i="2"/>
  <c r="M4" i="2"/>
  <c r="N4" i="2"/>
  <c r="O4" i="2"/>
  <c r="M5" i="2"/>
  <c r="N5" i="2"/>
  <c r="O5" i="2"/>
  <c r="M6" i="2"/>
  <c r="N6" i="2"/>
  <c r="O6" i="2"/>
  <c r="AI3" i="2"/>
  <c r="AJ3" i="2"/>
  <c r="AK3" i="2"/>
  <c r="F3" i="2"/>
  <c r="X3" i="2"/>
  <c r="Y3" i="2"/>
  <c r="Z3" i="2"/>
  <c r="AA3" i="2"/>
  <c r="AB3" i="2"/>
  <c r="E3" i="2"/>
  <c r="M3" i="2"/>
  <c r="N3" i="2"/>
  <c r="O3" i="2"/>
  <c r="C4" i="2"/>
  <c r="C5" i="2"/>
  <c r="C6" i="2"/>
  <c r="AF6" i="2"/>
  <c r="AG6" i="2"/>
  <c r="AH6" i="2"/>
  <c r="AE6" i="2"/>
  <c r="AD6" i="2"/>
  <c r="S6" i="2"/>
  <c r="T6" i="2"/>
  <c r="U6" i="2"/>
  <c r="V6" i="2"/>
  <c r="W6" i="2"/>
  <c r="R6" i="2"/>
  <c r="Q6" i="2"/>
  <c r="J6" i="2"/>
  <c r="K6" i="2"/>
  <c r="L6" i="2"/>
  <c r="I6" i="2"/>
  <c r="H6" i="2"/>
  <c r="AF5" i="2"/>
  <c r="AG5" i="2"/>
  <c r="AH5" i="2"/>
  <c r="AE5" i="2"/>
  <c r="AD5" i="2"/>
  <c r="S5" i="2"/>
  <c r="T5" i="2"/>
  <c r="U5" i="2"/>
  <c r="V5" i="2"/>
  <c r="W5" i="2"/>
  <c r="R5" i="2"/>
  <c r="Q5" i="2"/>
  <c r="J5" i="2"/>
  <c r="K5" i="2"/>
  <c r="L5" i="2"/>
  <c r="I5" i="2"/>
  <c r="H5" i="2"/>
  <c r="AF4" i="2"/>
  <c r="AG4" i="2"/>
  <c r="AH4" i="2"/>
  <c r="AE4" i="2"/>
  <c r="AD4" i="2"/>
  <c r="S4" i="2"/>
  <c r="T4" i="2"/>
  <c r="U4" i="2"/>
  <c r="V4" i="2"/>
  <c r="W4" i="2"/>
  <c r="R4" i="2"/>
  <c r="Q4" i="2"/>
  <c r="J4" i="2"/>
  <c r="K4" i="2"/>
  <c r="L4" i="2"/>
  <c r="I4" i="2"/>
  <c r="H4" i="2"/>
  <c r="AF3" i="2"/>
  <c r="AG3" i="2"/>
  <c r="AH3" i="2"/>
  <c r="AE3" i="2"/>
  <c r="AD3" i="2"/>
  <c r="S3" i="2"/>
  <c r="T3" i="2"/>
  <c r="U3" i="2"/>
  <c r="V3" i="2"/>
  <c r="W3" i="2"/>
  <c r="R3" i="2"/>
  <c r="Q3" i="2"/>
  <c r="J3" i="2"/>
  <c r="K3" i="2"/>
  <c r="L3" i="2"/>
  <c r="I3" i="2"/>
  <c r="H3" i="2"/>
  <c r="C3" i="2"/>
</calcChain>
</file>

<file path=xl/sharedStrings.xml><?xml version="1.0" encoding="utf-8"?>
<sst xmlns="http://schemas.openxmlformats.org/spreadsheetml/2006/main" count="48" uniqueCount="37">
  <si>
    <t>Tool ID</t>
  </si>
  <si>
    <t>User Type 
1 = learner; 
2 = teacher</t>
  </si>
  <si>
    <t>D1</t>
  </si>
  <si>
    <t>EFLA SCORES</t>
  </si>
  <si>
    <t>D2</t>
  </si>
  <si>
    <t>AR1</t>
  </si>
  <si>
    <t>AR2</t>
  </si>
  <si>
    <t>AR3</t>
  </si>
  <si>
    <t>AR4</t>
  </si>
  <si>
    <t>I1</t>
  </si>
  <si>
    <t>DATA</t>
  </si>
  <si>
    <t>I2</t>
  </si>
  <si>
    <t>AWARENESS and REFLECTION</t>
  </si>
  <si>
    <t>IMPACT</t>
  </si>
  <si>
    <t>OVERALL</t>
  </si>
  <si>
    <t>D1 sum</t>
  </si>
  <si>
    <t>D2 sum</t>
  </si>
  <si>
    <t>Data sum</t>
  </si>
  <si>
    <t>D1 avg</t>
  </si>
  <si>
    <t>D2 avg</t>
  </si>
  <si>
    <t>Data avg</t>
  </si>
  <si>
    <t>AR1 sum</t>
  </si>
  <si>
    <t>AR2 sum</t>
  </si>
  <si>
    <t>AR3 sum</t>
  </si>
  <si>
    <t>AR4 sum</t>
  </si>
  <si>
    <t>Awareness and Reflection sum</t>
  </si>
  <si>
    <t>AR1 avg</t>
  </si>
  <si>
    <t>AR2 avg</t>
  </si>
  <si>
    <t>AR3 avg</t>
  </si>
  <si>
    <t>AR4 avg</t>
  </si>
  <si>
    <t>Awareness and Reflection avg</t>
  </si>
  <si>
    <t>I1 sum</t>
  </si>
  <si>
    <t>I2 sum</t>
  </si>
  <si>
    <t>Impact sum</t>
  </si>
  <si>
    <t>I1 avg</t>
  </si>
  <si>
    <t>I2 avg</t>
  </si>
  <si>
    <t>Impact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</si>
</sst>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4"/>
      <name val="Calibri"/>
      <scheme val="minor"/>
    </font>
    <font>
      <sz val="14"/>
      <name val="Calibri"/>
      <scheme val="minor"/>
    </font>
    <font>
      <sz val="14"/>
      <color rgb="FF000000"/>
      <name val="Calibri"/>
      <scheme val="minor"/>
    </font>
    <font>
      <b/>
      <sz val="20"/>
      <name val="Calibri"/>
      <scheme val="minor"/>
    </font>
    <font>
      <sz val="20"/>
      <color rgb="FF000000"/>
      <name val="Calibri"/>
      <scheme val="minor"/>
    </font>
    <font>
      <b/>
      <sz val="14"/>
      <color theme="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A0329"/>
        <bgColor rgb="FFCC0000"/>
      </patternFill>
    </fill>
    <fill>
      <patternFill patternType="solid">
        <fgColor rgb="FF9A0329"/>
        <bgColor rgb="FFFF9900"/>
      </patternFill>
    </fill>
    <fill>
      <patternFill patternType="solid">
        <fgColor rgb="FF4D1D2A"/>
        <bgColor rgb="FF741B47"/>
      </patternFill>
    </fill>
    <fill>
      <patternFill patternType="solid">
        <fgColor rgb="FFDC5A36"/>
        <bgColor rgb="FFFF9900"/>
      </patternFill>
    </fill>
    <fill>
      <patternFill patternType="solid">
        <fgColor rgb="FFF3B329"/>
        <bgColor rgb="FFF1C23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FFF2CC"/>
          <bgColor rgb="FFFFF2CC"/>
        </patternFill>
      </fill>
      <border>
        <left/>
        <right/>
        <top/>
        <bottom/>
      </border>
    </dxf>
    <dxf>
      <fill>
        <patternFill patternType="solid">
          <fgColor rgb="FFF3B329"/>
          <bgColor rgb="FFF3B329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  <dxf>
      <fill>
        <patternFill patternType="solid">
          <fgColor rgb="FFDC5A36"/>
          <bgColor rgb="FFDC5A36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9A0329"/>
          <bgColor rgb="FF9A0329"/>
        </patternFill>
      </fill>
      <border>
        <left/>
        <right/>
        <top/>
        <bottom/>
      </border>
    </dxf>
  </dxfs>
  <tableStyles count="0" defaultTableStyle="TableStyleMedium9" defaultPivotStyle="PivotStyleMedium4"/>
  <colors>
    <mruColors>
      <color rgb="FFF3B329"/>
      <color rgb="FF9A0329"/>
      <color rgb="FFDC5A36"/>
      <color rgb="FF4D1D2A"/>
      <color rgb="FFEDB727"/>
      <color rgb="FFE48008"/>
      <color rgb="FFAC0005"/>
      <color rgb="FF561232"/>
      <color rgb="FF5A005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 1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'EFLA scores'!$C$2</c:f>
              <c:strCache>
                <c:ptCount val="1"/>
                <c:pt idx="0">
                  <c:v>OVERALL</c:v>
                </c:pt>
              </c:strCache>
            </c:strRef>
          </c:tx>
          <c:spPr>
            <a:solidFill>
              <a:srgbClr val="4D1D2A"/>
            </a:solidFill>
          </c:spPr>
          <c:invertIfNegative val="0"/>
          <c:val>
            <c:numRef>
              <c:f>'EFLA scores'!$C$3:$C$4</c:f>
              <c:numCache>
                <c:formatCode>General</c:formatCode>
                <c:ptCount val="2"/>
                <c:pt idx="0">
                  <c:v>62.0</c:v>
                </c:pt>
                <c:pt idx="1">
                  <c:v>68.0</c:v>
                </c:pt>
              </c:numCache>
            </c:numRef>
          </c:val>
        </c:ser>
        <c:ser>
          <c:idx val="1"/>
          <c:order val="1"/>
          <c:tx>
            <c:strRef>
              <c:f>'EFLA scores'!$D$2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rgbClr val="9A0329"/>
            </a:solidFill>
          </c:spPr>
          <c:invertIfNegative val="0"/>
          <c:val>
            <c:numRef>
              <c:f>'EFLA scores'!$D$3:$D$4</c:f>
              <c:numCache>
                <c:formatCode>General</c:formatCode>
                <c:ptCount val="2"/>
                <c:pt idx="0">
                  <c:v>50.0</c:v>
                </c:pt>
                <c:pt idx="1">
                  <c:v>63.0</c:v>
                </c:pt>
              </c:numCache>
            </c:numRef>
          </c:val>
        </c:ser>
        <c:ser>
          <c:idx val="2"/>
          <c:order val="2"/>
          <c:tx>
            <c:strRef>
              <c:f>'EFLA scores'!$E$2</c:f>
              <c:strCache>
                <c:ptCount val="1"/>
                <c:pt idx="0">
                  <c:v>AWARENESS and REFLECTION</c:v>
                </c:pt>
              </c:strCache>
            </c:strRef>
          </c:tx>
          <c:spPr>
            <a:solidFill>
              <a:srgbClr val="DC5A36"/>
            </a:solidFill>
          </c:spPr>
          <c:invertIfNegative val="0"/>
          <c:val>
            <c:numRef>
              <c:f>'EFLA scores'!$E$3:$E$4</c:f>
              <c:numCache>
                <c:formatCode>General</c:formatCode>
                <c:ptCount val="2"/>
                <c:pt idx="0">
                  <c:v>64.0</c:v>
                </c:pt>
                <c:pt idx="1">
                  <c:v>69.0</c:v>
                </c:pt>
              </c:numCache>
            </c:numRef>
          </c:val>
        </c:ser>
        <c:ser>
          <c:idx val="3"/>
          <c:order val="3"/>
          <c:tx>
            <c:strRef>
              <c:f>'EFLA scores'!$F$2</c:f>
              <c:strCache>
                <c:ptCount val="1"/>
                <c:pt idx="0">
                  <c:v>IMPACT</c:v>
                </c:pt>
              </c:strCache>
            </c:strRef>
          </c:tx>
          <c:spPr>
            <a:solidFill>
              <a:srgbClr val="F3B329"/>
            </a:solidFill>
          </c:spPr>
          <c:invertIfNegative val="0"/>
          <c:val>
            <c:numRef>
              <c:f>'EFLA scores'!$F$3:$F$4</c:f>
              <c:numCache>
                <c:formatCode>General</c:formatCode>
                <c:ptCount val="2"/>
                <c:pt idx="0">
                  <c:v>73.0</c:v>
                </c:pt>
                <c:pt idx="1">
                  <c:v>73.0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8887048"/>
        <c:axId val="2138892648"/>
      </c:barChart>
      <c:catAx>
        <c:axId val="213888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learners (1) left - teachers (2) right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8892648"/>
        <c:crosses val="autoZero"/>
        <c:auto val="1"/>
        <c:lblAlgn val="ctr"/>
        <c:lblOffset val="100"/>
        <c:noMultiLvlLbl val="0"/>
      </c:catAx>
      <c:valAx>
        <c:axId val="213889264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EFLA 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887048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 2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'EFLA scores'!$C$2</c:f>
              <c:strCache>
                <c:ptCount val="1"/>
                <c:pt idx="0">
                  <c:v>OVERALL</c:v>
                </c:pt>
              </c:strCache>
            </c:strRef>
          </c:tx>
          <c:spPr>
            <a:solidFill>
              <a:srgbClr val="4D1D2A"/>
            </a:solidFill>
          </c:spPr>
          <c:invertIfNegative val="0"/>
          <c:val>
            <c:numRef>
              <c:f>'EFLA scores'!$C$5:$C$6</c:f>
              <c:numCache>
                <c:formatCode>General</c:formatCode>
                <c:ptCount val="2"/>
                <c:pt idx="0">
                  <c:v>78.0</c:v>
                </c:pt>
                <c:pt idx="1">
                  <c:v>82.0</c:v>
                </c:pt>
              </c:numCache>
            </c:numRef>
          </c:val>
        </c:ser>
        <c:ser>
          <c:idx val="1"/>
          <c:order val="1"/>
          <c:tx>
            <c:strRef>
              <c:f>'EFLA scores'!$D$2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rgbClr val="9A0329"/>
            </a:solidFill>
          </c:spPr>
          <c:invertIfNegative val="0"/>
          <c:val>
            <c:numRef>
              <c:f>'EFLA scores'!$D$5:$D$6</c:f>
              <c:numCache>
                <c:formatCode>General</c:formatCode>
                <c:ptCount val="2"/>
                <c:pt idx="0">
                  <c:v>74.0</c:v>
                </c:pt>
                <c:pt idx="1">
                  <c:v>78.0</c:v>
                </c:pt>
              </c:numCache>
            </c:numRef>
          </c:val>
        </c:ser>
        <c:ser>
          <c:idx val="2"/>
          <c:order val="2"/>
          <c:tx>
            <c:strRef>
              <c:f>'EFLA scores'!$E$2</c:f>
              <c:strCache>
                <c:ptCount val="1"/>
                <c:pt idx="0">
                  <c:v>AWARENESS and REFLECTION</c:v>
                </c:pt>
              </c:strCache>
            </c:strRef>
          </c:tx>
          <c:spPr>
            <a:solidFill>
              <a:srgbClr val="DC5A36"/>
            </a:solidFill>
          </c:spPr>
          <c:invertIfNegative val="0"/>
          <c:val>
            <c:numRef>
              <c:f>'EFLA scores'!$E$5:$E$6</c:f>
              <c:numCache>
                <c:formatCode>General</c:formatCode>
                <c:ptCount val="2"/>
                <c:pt idx="0">
                  <c:v>80.0</c:v>
                </c:pt>
                <c:pt idx="1">
                  <c:v>83.0</c:v>
                </c:pt>
              </c:numCache>
            </c:numRef>
          </c:val>
        </c:ser>
        <c:ser>
          <c:idx val="3"/>
          <c:order val="3"/>
          <c:tx>
            <c:strRef>
              <c:f>'EFLA scores'!$F$2</c:f>
              <c:strCache>
                <c:ptCount val="1"/>
                <c:pt idx="0">
                  <c:v>IMPACT</c:v>
                </c:pt>
              </c:strCache>
            </c:strRef>
          </c:tx>
          <c:spPr>
            <a:solidFill>
              <a:srgbClr val="F3B329"/>
            </a:solidFill>
          </c:spPr>
          <c:invertIfNegative val="0"/>
          <c:val>
            <c:numRef>
              <c:f>'EFLA scores'!$F$5:$F$6</c:f>
              <c:numCache>
                <c:formatCode>General</c:formatCode>
                <c:ptCount val="2"/>
                <c:pt idx="0">
                  <c:v>80.0</c:v>
                </c:pt>
                <c:pt idx="1">
                  <c:v>85.0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8986024"/>
        <c:axId val="2138991576"/>
      </c:barChart>
      <c:catAx>
        <c:axId val="2138986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learners (1) left - teachers (2) right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8991576"/>
        <c:crosses val="autoZero"/>
        <c:auto val="1"/>
        <c:lblAlgn val="ctr"/>
        <c:lblOffset val="100"/>
        <c:noMultiLvlLbl val="0"/>
      </c:catAx>
      <c:valAx>
        <c:axId val="2138991576"/>
        <c:scaling>
          <c:orientation val="minMax"/>
          <c:max val="1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EFLA 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986024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 1 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learners</c:v>
          </c:tx>
          <c:spPr>
            <a:ln>
              <a:solidFill>
                <a:srgbClr val="9A0329"/>
              </a:solidFill>
            </a:ln>
          </c:spPr>
          <c:marker>
            <c:symbol val="none"/>
          </c:marker>
          <c:cat>
            <c:strRef>
              <c:f>'EFLA scores'!$C$2:$F$2</c:f>
              <c:strCache>
                <c:ptCount val="4"/>
                <c:pt idx="0">
                  <c:v>OVERALL</c:v>
                </c:pt>
                <c:pt idx="1">
                  <c:v>DATA</c:v>
                </c:pt>
                <c:pt idx="2">
                  <c:v>AWARENESS and REFLECTION</c:v>
                </c:pt>
                <c:pt idx="3">
                  <c:v>IMPACT</c:v>
                </c:pt>
              </c:strCache>
            </c:strRef>
          </c:cat>
          <c:val>
            <c:numRef>
              <c:f>'EFLA scores'!$C$3:$F$3</c:f>
              <c:numCache>
                <c:formatCode>General</c:formatCode>
                <c:ptCount val="4"/>
                <c:pt idx="0">
                  <c:v>62.0</c:v>
                </c:pt>
                <c:pt idx="1">
                  <c:v>50.0</c:v>
                </c:pt>
                <c:pt idx="2">
                  <c:v>64.0</c:v>
                </c:pt>
                <c:pt idx="3">
                  <c:v>73.0</c:v>
                </c:pt>
              </c:numCache>
            </c:numRef>
          </c:val>
        </c:ser>
        <c:ser>
          <c:idx val="1"/>
          <c:order val="1"/>
          <c:tx>
            <c:v>teachers</c:v>
          </c:tx>
          <c:spPr>
            <a:ln>
              <a:solidFill>
                <a:srgbClr val="F3B329"/>
              </a:solidFill>
            </a:ln>
          </c:spPr>
          <c:marker>
            <c:symbol val="none"/>
          </c:marker>
          <c:cat>
            <c:strRef>
              <c:f>'EFLA scores'!$C$2:$F$2</c:f>
              <c:strCache>
                <c:ptCount val="4"/>
                <c:pt idx="0">
                  <c:v>OVERALL</c:v>
                </c:pt>
                <c:pt idx="1">
                  <c:v>DATA</c:v>
                </c:pt>
                <c:pt idx="2">
                  <c:v>AWARENESS and REFLECTION</c:v>
                </c:pt>
                <c:pt idx="3">
                  <c:v>IMPACT</c:v>
                </c:pt>
              </c:strCache>
            </c:strRef>
          </c:cat>
          <c:val>
            <c:numRef>
              <c:f>'EFLA scores'!$C$4:$F$4</c:f>
              <c:numCache>
                <c:formatCode>General</c:formatCode>
                <c:ptCount val="4"/>
                <c:pt idx="0">
                  <c:v>68.0</c:v>
                </c:pt>
                <c:pt idx="1">
                  <c:v>63.0</c:v>
                </c:pt>
                <c:pt idx="2">
                  <c:v>69.0</c:v>
                </c:pt>
                <c:pt idx="3">
                  <c:v>73.0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024424"/>
        <c:axId val="2139029992"/>
      </c:radarChart>
      <c:catAx>
        <c:axId val="2139024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learners (1) left - teachers (2) right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029992"/>
        <c:crosses val="autoZero"/>
        <c:auto val="1"/>
        <c:lblAlgn val="ctr"/>
        <c:lblOffset val="100"/>
        <c:noMultiLvlLbl val="0"/>
      </c:catAx>
      <c:valAx>
        <c:axId val="2139029992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EFLA 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90244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 2 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learners</c:v>
          </c:tx>
          <c:spPr>
            <a:ln>
              <a:solidFill>
                <a:srgbClr val="9A0329"/>
              </a:solidFill>
            </a:ln>
          </c:spPr>
          <c:marker>
            <c:symbol val="none"/>
          </c:marker>
          <c:cat>
            <c:strRef>
              <c:f>'EFLA scores'!$C$2:$F$2</c:f>
              <c:strCache>
                <c:ptCount val="4"/>
                <c:pt idx="0">
                  <c:v>OVERALL</c:v>
                </c:pt>
                <c:pt idx="1">
                  <c:v>DATA</c:v>
                </c:pt>
                <c:pt idx="2">
                  <c:v>AWARENESS and REFLECTION</c:v>
                </c:pt>
                <c:pt idx="3">
                  <c:v>IMPACT</c:v>
                </c:pt>
              </c:strCache>
            </c:strRef>
          </c:cat>
          <c:val>
            <c:numRef>
              <c:f>'EFLA scores'!$C$5:$F$5</c:f>
              <c:numCache>
                <c:formatCode>General</c:formatCode>
                <c:ptCount val="4"/>
                <c:pt idx="0">
                  <c:v>78.0</c:v>
                </c:pt>
                <c:pt idx="1">
                  <c:v>74.0</c:v>
                </c:pt>
                <c:pt idx="2">
                  <c:v>80.0</c:v>
                </c:pt>
                <c:pt idx="3">
                  <c:v>80.0</c:v>
                </c:pt>
              </c:numCache>
            </c:numRef>
          </c:val>
        </c:ser>
        <c:ser>
          <c:idx val="1"/>
          <c:order val="1"/>
          <c:tx>
            <c:v>teachers</c:v>
          </c:tx>
          <c:spPr>
            <a:ln>
              <a:solidFill>
                <a:srgbClr val="F3B329"/>
              </a:solidFill>
            </a:ln>
          </c:spPr>
          <c:marker>
            <c:symbol val="none"/>
          </c:marker>
          <c:cat>
            <c:strRef>
              <c:f>'EFLA scores'!$C$2:$F$2</c:f>
              <c:strCache>
                <c:ptCount val="4"/>
                <c:pt idx="0">
                  <c:v>OVERALL</c:v>
                </c:pt>
                <c:pt idx="1">
                  <c:v>DATA</c:v>
                </c:pt>
                <c:pt idx="2">
                  <c:v>AWARENESS and REFLECTION</c:v>
                </c:pt>
                <c:pt idx="3">
                  <c:v>IMPACT</c:v>
                </c:pt>
              </c:strCache>
            </c:strRef>
          </c:cat>
          <c:val>
            <c:numRef>
              <c:f>'EFLA scores'!$C$6:$F$6</c:f>
              <c:numCache>
                <c:formatCode>General</c:formatCode>
                <c:ptCount val="4"/>
                <c:pt idx="0">
                  <c:v>82.0</c:v>
                </c:pt>
                <c:pt idx="1">
                  <c:v>78.0</c:v>
                </c:pt>
                <c:pt idx="2">
                  <c:v>83.0</c:v>
                </c:pt>
                <c:pt idx="3">
                  <c:v>85.0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063384"/>
        <c:axId val="2139068952"/>
      </c:radarChart>
      <c:catAx>
        <c:axId val="2139063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learners (1) left - teachers (2) right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068952"/>
        <c:crosses val="autoZero"/>
        <c:auto val="1"/>
        <c:lblAlgn val="ctr"/>
        <c:lblOffset val="100"/>
        <c:noMultiLvlLbl val="0"/>
      </c:catAx>
      <c:valAx>
        <c:axId val="2139068952"/>
        <c:scaling>
          <c:orientation val="minMax"/>
          <c:max val="1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EFLA 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9063384"/>
        <c:crosses val="autoZero"/>
        <c:crossBetween val="between"/>
        <c:majorUnit val="10.0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 1 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v>learners</c:v>
          </c:tx>
          <c:spPr>
            <a:ln>
              <a:solidFill>
                <a:srgbClr val="9A0329"/>
              </a:solidFill>
            </a:ln>
          </c:spPr>
          <c:marker>
            <c:symbol val="none"/>
          </c:marker>
          <c:cat>
            <c:strRef>
              <c:f>'EFLA scores'!$D$2:$F$2</c:f>
              <c:strCache>
                <c:ptCount val="3"/>
                <c:pt idx="0">
                  <c:v>DATA</c:v>
                </c:pt>
                <c:pt idx="1">
                  <c:v>AWARENESS and REFLECTION</c:v>
                </c:pt>
                <c:pt idx="2">
                  <c:v>IMPACT</c:v>
                </c:pt>
              </c:strCache>
            </c:strRef>
          </c:cat>
          <c:val>
            <c:numRef>
              <c:f>'EFLA scores'!$D$3:$F$3</c:f>
              <c:numCache>
                <c:formatCode>General</c:formatCode>
                <c:ptCount val="3"/>
                <c:pt idx="0">
                  <c:v>50.0</c:v>
                </c:pt>
                <c:pt idx="1">
                  <c:v>64.0</c:v>
                </c:pt>
                <c:pt idx="2">
                  <c:v>73.0</c:v>
                </c:pt>
              </c:numCache>
            </c:numRef>
          </c:val>
        </c:ser>
        <c:ser>
          <c:idx val="2"/>
          <c:order val="1"/>
          <c:tx>
            <c:v>teachers</c:v>
          </c:tx>
          <c:spPr>
            <a:ln>
              <a:solidFill>
                <a:srgbClr val="F3B329"/>
              </a:solidFill>
            </a:ln>
          </c:spPr>
          <c:marker>
            <c:symbol val="none"/>
          </c:marker>
          <c:cat>
            <c:strRef>
              <c:f>'EFLA scores'!$D$2:$F$2</c:f>
              <c:strCache>
                <c:ptCount val="3"/>
                <c:pt idx="0">
                  <c:v>DATA</c:v>
                </c:pt>
                <c:pt idx="1">
                  <c:v>AWARENESS and REFLECTION</c:v>
                </c:pt>
                <c:pt idx="2">
                  <c:v>IMPACT</c:v>
                </c:pt>
              </c:strCache>
            </c:strRef>
          </c:cat>
          <c:val>
            <c:numRef>
              <c:f>'EFLA scores'!$D$4:$F$4</c:f>
              <c:numCache>
                <c:formatCode>General</c:formatCode>
                <c:ptCount val="3"/>
                <c:pt idx="0">
                  <c:v>63.0</c:v>
                </c:pt>
                <c:pt idx="1">
                  <c:v>69.0</c:v>
                </c:pt>
                <c:pt idx="2">
                  <c:v>73.0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068920"/>
        <c:axId val="2138063320"/>
      </c:radarChart>
      <c:catAx>
        <c:axId val="2138068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learners (1) left - teachers (2) right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063320"/>
        <c:crosses val="autoZero"/>
        <c:auto val="1"/>
        <c:lblAlgn val="ctr"/>
        <c:lblOffset val="100"/>
        <c:noMultiLvlLbl val="0"/>
      </c:catAx>
      <c:valAx>
        <c:axId val="2138063320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EFLA 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068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 2 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v>learners</c:v>
          </c:tx>
          <c:spPr>
            <a:ln>
              <a:solidFill>
                <a:srgbClr val="9A0329"/>
              </a:solidFill>
            </a:ln>
          </c:spPr>
          <c:marker>
            <c:symbol val="none"/>
          </c:marker>
          <c:cat>
            <c:strRef>
              <c:f>'EFLA scores'!$D$2:$F$2</c:f>
              <c:strCache>
                <c:ptCount val="3"/>
                <c:pt idx="0">
                  <c:v>DATA</c:v>
                </c:pt>
                <c:pt idx="1">
                  <c:v>AWARENESS and REFLECTION</c:v>
                </c:pt>
                <c:pt idx="2">
                  <c:v>IMPACT</c:v>
                </c:pt>
              </c:strCache>
            </c:strRef>
          </c:cat>
          <c:val>
            <c:numRef>
              <c:f>'EFLA scores'!$D$5:$F$5</c:f>
              <c:numCache>
                <c:formatCode>General</c:formatCode>
                <c:ptCount val="3"/>
                <c:pt idx="0">
                  <c:v>74.0</c:v>
                </c:pt>
                <c:pt idx="1">
                  <c:v>80.0</c:v>
                </c:pt>
                <c:pt idx="2">
                  <c:v>80.0</c:v>
                </c:pt>
              </c:numCache>
            </c:numRef>
          </c:val>
        </c:ser>
        <c:ser>
          <c:idx val="2"/>
          <c:order val="1"/>
          <c:tx>
            <c:v>teachers</c:v>
          </c:tx>
          <c:spPr>
            <a:ln>
              <a:solidFill>
                <a:srgbClr val="F3B329"/>
              </a:solidFill>
            </a:ln>
          </c:spPr>
          <c:marker>
            <c:symbol val="none"/>
          </c:marker>
          <c:cat>
            <c:strRef>
              <c:f>'EFLA scores'!$D$2:$F$2</c:f>
              <c:strCache>
                <c:ptCount val="3"/>
                <c:pt idx="0">
                  <c:v>DATA</c:v>
                </c:pt>
                <c:pt idx="1">
                  <c:v>AWARENESS and REFLECTION</c:v>
                </c:pt>
                <c:pt idx="2">
                  <c:v>IMPACT</c:v>
                </c:pt>
              </c:strCache>
            </c:strRef>
          </c:cat>
          <c:val>
            <c:numRef>
              <c:f>'EFLA scores'!$D$6:$F$6</c:f>
              <c:numCache>
                <c:formatCode>General</c:formatCode>
                <c:ptCount val="3"/>
                <c:pt idx="0">
                  <c:v>78.0</c:v>
                </c:pt>
                <c:pt idx="1">
                  <c:v>83.0</c:v>
                </c:pt>
                <c:pt idx="2">
                  <c:v>85.0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421832"/>
        <c:axId val="-2147416264"/>
      </c:radarChart>
      <c:catAx>
        <c:axId val="-2147421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learners (1) left - teachers (2) right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47416264"/>
        <c:crosses val="autoZero"/>
        <c:auto val="1"/>
        <c:lblAlgn val="ctr"/>
        <c:lblOffset val="100"/>
        <c:noMultiLvlLbl val="0"/>
      </c:catAx>
      <c:valAx>
        <c:axId val="-2147416264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EFLA 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47421832"/>
        <c:crosses val="autoZero"/>
        <c:crossBetween val="between"/>
        <c:majorUnit val="20.0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 1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learners</c:v>
          </c:tx>
          <c:spPr>
            <a:ln>
              <a:solidFill>
                <a:srgbClr val="9A0329"/>
              </a:solidFill>
            </a:ln>
          </c:spPr>
          <c:marker>
            <c:symbol val="none"/>
          </c:marker>
          <c:cat>
            <c:strRef>
              <c:f>('EFLA scores'!$M$2:$N$2,'EFLA scores'!$X$2:$AA$2,'EFLA scores'!$AI$2:$AJ$2)</c:f>
              <c:strCache>
                <c:ptCount val="8"/>
                <c:pt idx="0">
                  <c:v>D1 avg</c:v>
                </c:pt>
                <c:pt idx="1">
                  <c:v>D2 avg</c:v>
                </c:pt>
                <c:pt idx="2">
                  <c:v>AR1 avg</c:v>
                </c:pt>
                <c:pt idx="3">
                  <c:v>AR2 avg</c:v>
                </c:pt>
                <c:pt idx="4">
                  <c:v>AR3 avg</c:v>
                </c:pt>
                <c:pt idx="5">
                  <c:v>AR4 avg</c:v>
                </c:pt>
                <c:pt idx="6">
                  <c:v>I1 avg</c:v>
                </c:pt>
                <c:pt idx="7">
                  <c:v>I2 avg</c:v>
                </c:pt>
              </c:strCache>
            </c:strRef>
          </c:cat>
          <c:val>
            <c:numRef>
              <c:f>('EFLA scores'!$M$3:$N$3,'EFLA scores'!$X$3:$AA$3,'EFLA scores'!$AI$3:$AJ$3)</c:f>
              <c:numCache>
                <c:formatCode>General</c:formatCode>
                <c:ptCount val="8"/>
                <c:pt idx="0">
                  <c:v>5.428571428571429</c:v>
                </c:pt>
                <c:pt idx="1">
                  <c:v>5.571428571428571</c:v>
                </c:pt>
                <c:pt idx="2">
                  <c:v>6.142857142857143</c:v>
                </c:pt>
                <c:pt idx="3">
                  <c:v>6.428571428571429</c:v>
                </c:pt>
                <c:pt idx="4">
                  <c:v>7.285714285714285</c:v>
                </c:pt>
                <c:pt idx="5">
                  <c:v>7.285714285714285</c:v>
                </c:pt>
                <c:pt idx="6">
                  <c:v>7.428571428571429</c:v>
                </c:pt>
                <c:pt idx="7">
                  <c:v>7.714285714285714</c:v>
                </c:pt>
              </c:numCache>
            </c:numRef>
          </c:val>
        </c:ser>
        <c:ser>
          <c:idx val="1"/>
          <c:order val="1"/>
          <c:tx>
            <c:v>teachers</c:v>
          </c:tx>
          <c:spPr>
            <a:ln>
              <a:solidFill>
                <a:srgbClr val="F3B329"/>
              </a:solidFill>
            </a:ln>
          </c:spPr>
          <c:marker>
            <c:symbol val="none"/>
          </c:marker>
          <c:cat>
            <c:strRef>
              <c:f>('EFLA scores'!$M$2:$N$2,'EFLA scores'!$X$2:$AA$2,'EFLA scores'!$AI$2:$AJ$2)</c:f>
              <c:strCache>
                <c:ptCount val="8"/>
                <c:pt idx="0">
                  <c:v>D1 avg</c:v>
                </c:pt>
                <c:pt idx="1">
                  <c:v>D2 avg</c:v>
                </c:pt>
                <c:pt idx="2">
                  <c:v>AR1 avg</c:v>
                </c:pt>
                <c:pt idx="3">
                  <c:v>AR2 avg</c:v>
                </c:pt>
                <c:pt idx="4">
                  <c:v>AR3 avg</c:v>
                </c:pt>
                <c:pt idx="5">
                  <c:v>AR4 avg</c:v>
                </c:pt>
                <c:pt idx="6">
                  <c:v>I1 avg</c:v>
                </c:pt>
                <c:pt idx="7">
                  <c:v>I2 avg</c:v>
                </c:pt>
              </c:strCache>
            </c:strRef>
          </c:cat>
          <c:val>
            <c:numRef>
              <c:f>('EFLA scores'!$M$4:$N$4,'EFLA scores'!$X$4:$AA$4,'EFLA scores'!$AI$4:$AJ$4)</c:f>
              <c:numCache>
                <c:formatCode>General</c:formatCode>
                <c:ptCount val="8"/>
                <c:pt idx="0">
                  <c:v>6.3</c:v>
                </c:pt>
                <c:pt idx="1">
                  <c:v>7.1</c:v>
                </c:pt>
                <c:pt idx="2">
                  <c:v>7.3</c:v>
                </c:pt>
                <c:pt idx="3">
                  <c:v>7.2</c:v>
                </c:pt>
                <c:pt idx="4">
                  <c:v>6.7</c:v>
                </c:pt>
                <c:pt idx="5">
                  <c:v>7.5</c:v>
                </c:pt>
                <c:pt idx="6">
                  <c:v>7.6</c:v>
                </c:pt>
                <c:pt idx="7">
                  <c:v>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383288"/>
        <c:axId val="-2147380280"/>
      </c:radarChart>
      <c:catAx>
        <c:axId val="-21473832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47380280"/>
        <c:crosses val="autoZero"/>
        <c:auto val="1"/>
        <c:lblAlgn val="ctr"/>
        <c:lblOffset val="100"/>
        <c:noMultiLvlLbl val="0"/>
      </c:catAx>
      <c:valAx>
        <c:axId val="-2147380280"/>
        <c:scaling>
          <c:orientation val="minMax"/>
          <c:max val="10.0"/>
          <c:min val="1.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147383288"/>
        <c:crosses val="autoZero"/>
        <c:crossBetween val="between"/>
        <c:minorUnit val="0.5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 2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learners</c:v>
          </c:tx>
          <c:spPr>
            <a:ln>
              <a:solidFill>
                <a:srgbClr val="9A0329"/>
              </a:solidFill>
            </a:ln>
          </c:spPr>
          <c:marker>
            <c:symbol val="none"/>
          </c:marker>
          <c:cat>
            <c:strRef>
              <c:f>('EFLA scores'!$M$2:$N$2,'EFLA scores'!$X$2:$AA$2,'EFLA scores'!$AI$2:$AJ$2)</c:f>
              <c:strCache>
                <c:ptCount val="8"/>
                <c:pt idx="0">
                  <c:v>D1 avg</c:v>
                </c:pt>
                <c:pt idx="1">
                  <c:v>D2 avg</c:v>
                </c:pt>
                <c:pt idx="2">
                  <c:v>AR1 avg</c:v>
                </c:pt>
                <c:pt idx="3">
                  <c:v>AR2 avg</c:v>
                </c:pt>
                <c:pt idx="4">
                  <c:v>AR3 avg</c:v>
                </c:pt>
                <c:pt idx="5">
                  <c:v>AR4 avg</c:v>
                </c:pt>
                <c:pt idx="6">
                  <c:v>I1 avg</c:v>
                </c:pt>
                <c:pt idx="7">
                  <c:v>I2 avg</c:v>
                </c:pt>
              </c:strCache>
            </c:strRef>
          </c:cat>
          <c:val>
            <c:numRef>
              <c:f>('EFLA scores'!$M$5:$N$5,'EFLA scores'!$X$5:$AA$5,'EFLA scores'!$AI$5:$AJ$5)</c:f>
              <c:numCache>
                <c:formatCode>General</c:formatCode>
                <c:ptCount val="8"/>
                <c:pt idx="0">
                  <c:v>7.3</c:v>
                </c:pt>
                <c:pt idx="1">
                  <c:v>8.0</c:v>
                </c:pt>
                <c:pt idx="2">
                  <c:v>8.1</c:v>
                </c:pt>
                <c:pt idx="3">
                  <c:v>8.4</c:v>
                </c:pt>
                <c:pt idx="4">
                  <c:v>8.1</c:v>
                </c:pt>
                <c:pt idx="5">
                  <c:v>8.2</c:v>
                </c:pt>
                <c:pt idx="6">
                  <c:v>8.1</c:v>
                </c:pt>
                <c:pt idx="7">
                  <c:v>8.3</c:v>
                </c:pt>
              </c:numCache>
            </c:numRef>
          </c:val>
        </c:ser>
        <c:ser>
          <c:idx val="1"/>
          <c:order val="1"/>
          <c:tx>
            <c:v>teachers</c:v>
          </c:tx>
          <c:spPr>
            <a:ln>
              <a:solidFill>
                <a:srgbClr val="F3B329"/>
              </a:solidFill>
            </a:ln>
          </c:spPr>
          <c:marker>
            <c:symbol val="none"/>
          </c:marker>
          <c:cat>
            <c:strRef>
              <c:f>('EFLA scores'!$M$2:$N$2,'EFLA scores'!$X$2:$AA$2,'EFLA scores'!$AI$2:$AJ$2)</c:f>
              <c:strCache>
                <c:ptCount val="8"/>
                <c:pt idx="0">
                  <c:v>D1 avg</c:v>
                </c:pt>
                <c:pt idx="1">
                  <c:v>D2 avg</c:v>
                </c:pt>
                <c:pt idx="2">
                  <c:v>AR1 avg</c:v>
                </c:pt>
                <c:pt idx="3">
                  <c:v>AR2 avg</c:v>
                </c:pt>
                <c:pt idx="4">
                  <c:v>AR3 avg</c:v>
                </c:pt>
                <c:pt idx="5">
                  <c:v>AR4 avg</c:v>
                </c:pt>
                <c:pt idx="6">
                  <c:v>I1 avg</c:v>
                </c:pt>
                <c:pt idx="7">
                  <c:v>I2 avg</c:v>
                </c:pt>
              </c:strCache>
            </c:strRef>
          </c:cat>
          <c:val>
            <c:numRef>
              <c:f>('EFLA scores'!$M$6:$N$6,'EFLA scores'!$X$6:$AA$6,'EFLA scores'!$AI$6:$AJ$6)</c:f>
              <c:numCache>
                <c:formatCode>General</c:formatCode>
                <c:ptCount val="8"/>
                <c:pt idx="0">
                  <c:v>7.75</c:v>
                </c:pt>
                <c:pt idx="1">
                  <c:v>8.25</c:v>
                </c:pt>
                <c:pt idx="2">
                  <c:v>8.625</c:v>
                </c:pt>
                <c:pt idx="3">
                  <c:v>8.375</c:v>
                </c:pt>
                <c:pt idx="4">
                  <c:v>8.5</c:v>
                </c:pt>
                <c:pt idx="5">
                  <c:v>8.5</c:v>
                </c:pt>
                <c:pt idx="6">
                  <c:v>8.75</c:v>
                </c:pt>
                <c:pt idx="7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346504"/>
        <c:axId val="-2147343496"/>
      </c:radarChart>
      <c:catAx>
        <c:axId val="-21473465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47343496"/>
        <c:crosses val="autoZero"/>
        <c:auto val="1"/>
        <c:lblAlgn val="ctr"/>
        <c:lblOffset val="100"/>
        <c:noMultiLvlLbl val="0"/>
      </c:catAx>
      <c:valAx>
        <c:axId val="-2147343496"/>
        <c:scaling>
          <c:orientation val="minMax"/>
          <c:max val="10.0"/>
          <c:min val="1.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147346504"/>
        <c:crosses val="autoZero"/>
        <c:crossBetween val="between"/>
        <c:minorUnit val="0.5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905700</xdr:colOff>
      <xdr:row>19</xdr:row>
      <xdr:rowOff>171000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15</xdr:col>
      <xdr:colOff>905700</xdr:colOff>
      <xdr:row>19</xdr:row>
      <xdr:rowOff>171000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905700</xdr:colOff>
      <xdr:row>55</xdr:row>
      <xdr:rowOff>3000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905700</xdr:colOff>
      <xdr:row>55</xdr:row>
      <xdr:rowOff>3000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905700</xdr:colOff>
      <xdr:row>74</xdr:row>
      <xdr:rowOff>171000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15</xdr:col>
      <xdr:colOff>905700</xdr:colOff>
      <xdr:row>74</xdr:row>
      <xdr:rowOff>171000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7</xdr:col>
      <xdr:colOff>905700</xdr:colOff>
      <xdr:row>100</xdr:row>
      <xdr:rowOff>108000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76</xdr:row>
      <xdr:rowOff>0</xdr:rowOff>
    </xdr:from>
    <xdr:to>
      <xdr:col>15</xdr:col>
      <xdr:colOff>905700</xdr:colOff>
      <xdr:row>100</xdr:row>
      <xdr:rowOff>108000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"/>
  <cols>
    <col min="1" max="16384" width="14.5" style="5"/>
  </cols>
  <sheetData>
    <row r="1" spans="1:26" ht="74" customHeight="1">
      <c r="A1" s="1" t="s">
        <v>0</v>
      </c>
      <c r="B1" s="1" t="s">
        <v>1</v>
      </c>
      <c r="C1" s="9" t="s">
        <v>2</v>
      </c>
      <c r="D1" s="9" t="s">
        <v>4</v>
      </c>
      <c r="E1" s="10" t="s">
        <v>5</v>
      </c>
      <c r="F1" s="2" t="s">
        <v>6</v>
      </c>
      <c r="G1" s="2" t="s">
        <v>7</v>
      </c>
      <c r="H1" s="2" t="s">
        <v>8</v>
      </c>
      <c r="I1" s="3" t="s">
        <v>9</v>
      </c>
      <c r="J1" s="3" t="s">
        <v>11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>
      <c r="A2" s="6">
        <v>1</v>
      </c>
      <c r="B2" s="6">
        <v>1</v>
      </c>
      <c r="C2" s="6">
        <v>3</v>
      </c>
      <c r="D2" s="6">
        <v>4</v>
      </c>
      <c r="E2" s="6">
        <v>4</v>
      </c>
      <c r="F2" s="6">
        <v>5</v>
      </c>
      <c r="G2" s="6">
        <v>5</v>
      </c>
      <c r="H2" s="6">
        <v>5</v>
      </c>
      <c r="I2" s="6">
        <v>4</v>
      </c>
      <c r="J2" s="6">
        <v>4</v>
      </c>
    </row>
    <row r="3" spans="1:26" ht="18">
      <c r="A3" s="6">
        <v>1</v>
      </c>
      <c r="B3" s="6">
        <v>1</v>
      </c>
      <c r="C3" s="6">
        <v>5</v>
      </c>
      <c r="D3" s="6">
        <v>5</v>
      </c>
      <c r="E3" s="6">
        <v>6</v>
      </c>
      <c r="F3" s="6">
        <v>6</v>
      </c>
      <c r="G3" s="6">
        <v>6</v>
      </c>
      <c r="H3" s="6">
        <v>7</v>
      </c>
      <c r="I3" s="6">
        <v>6</v>
      </c>
      <c r="J3" s="6">
        <v>7</v>
      </c>
    </row>
    <row r="4" spans="1:26" ht="18">
      <c r="A4" s="6">
        <v>1</v>
      </c>
      <c r="B4" s="6">
        <v>1</v>
      </c>
      <c r="C4" s="6">
        <v>5</v>
      </c>
      <c r="D4" s="6">
        <v>6</v>
      </c>
      <c r="E4" s="6">
        <v>6</v>
      </c>
      <c r="F4" s="6">
        <v>7</v>
      </c>
      <c r="G4" s="6">
        <v>7</v>
      </c>
      <c r="H4" s="6">
        <v>8</v>
      </c>
      <c r="I4" s="6">
        <v>8</v>
      </c>
      <c r="J4" s="6">
        <v>8</v>
      </c>
    </row>
    <row r="5" spans="1:26" ht="18">
      <c r="A5" s="6">
        <v>1</v>
      </c>
      <c r="B5" s="6">
        <v>1</v>
      </c>
      <c r="C5" s="6">
        <v>5</v>
      </c>
      <c r="D5" s="6">
        <v>5</v>
      </c>
      <c r="E5" s="6">
        <v>5</v>
      </c>
      <c r="F5" s="6">
        <v>5</v>
      </c>
      <c r="G5" s="6">
        <v>8</v>
      </c>
      <c r="H5" s="6">
        <v>8</v>
      </c>
      <c r="I5" s="6">
        <v>8</v>
      </c>
      <c r="J5" s="6">
        <v>8</v>
      </c>
    </row>
    <row r="6" spans="1:26" ht="18">
      <c r="A6" s="6">
        <v>1</v>
      </c>
      <c r="B6" s="6">
        <v>1</v>
      </c>
      <c r="C6" s="6">
        <v>9</v>
      </c>
      <c r="D6" s="6">
        <v>9</v>
      </c>
      <c r="E6" s="6">
        <v>9</v>
      </c>
      <c r="F6" s="6">
        <v>10</v>
      </c>
      <c r="G6" s="6">
        <v>10</v>
      </c>
      <c r="H6" s="6">
        <v>7</v>
      </c>
      <c r="I6" s="6">
        <v>9</v>
      </c>
      <c r="J6" s="6">
        <v>8</v>
      </c>
    </row>
    <row r="7" spans="1:26" ht="18">
      <c r="A7" s="6">
        <v>1</v>
      </c>
      <c r="B7" s="6">
        <v>1</v>
      </c>
      <c r="C7" s="6">
        <v>9</v>
      </c>
      <c r="D7" s="6">
        <v>8</v>
      </c>
      <c r="E7" s="6">
        <v>9</v>
      </c>
      <c r="F7" s="6">
        <v>8</v>
      </c>
      <c r="G7" s="6">
        <v>7</v>
      </c>
      <c r="H7" s="6">
        <v>8</v>
      </c>
      <c r="I7" s="6">
        <v>9</v>
      </c>
      <c r="J7" s="6">
        <v>10</v>
      </c>
    </row>
    <row r="8" spans="1:26" ht="18">
      <c r="A8" s="6">
        <v>1</v>
      </c>
      <c r="B8" s="6">
        <v>1</v>
      </c>
      <c r="C8" s="6">
        <v>2</v>
      </c>
      <c r="D8" s="6">
        <v>2</v>
      </c>
      <c r="E8" s="6">
        <v>4</v>
      </c>
      <c r="F8" s="6">
        <v>4</v>
      </c>
      <c r="G8" s="6">
        <v>8</v>
      </c>
      <c r="H8" s="6">
        <v>8</v>
      </c>
      <c r="I8" s="6">
        <v>8</v>
      </c>
      <c r="J8" s="6">
        <v>9</v>
      </c>
    </row>
    <row r="9" spans="1:26" ht="18">
      <c r="A9" s="6">
        <v>1</v>
      </c>
      <c r="B9" s="6">
        <v>2</v>
      </c>
      <c r="C9" s="6">
        <v>6</v>
      </c>
      <c r="D9" s="6">
        <v>7</v>
      </c>
      <c r="E9" s="6">
        <v>9</v>
      </c>
      <c r="F9" s="6">
        <v>8</v>
      </c>
      <c r="G9" s="6">
        <v>5</v>
      </c>
      <c r="H9" s="6">
        <v>9</v>
      </c>
      <c r="I9" s="6">
        <v>7</v>
      </c>
      <c r="J9" s="6">
        <v>6</v>
      </c>
    </row>
    <row r="10" spans="1:26" ht="18">
      <c r="A10" s="6">
        <v>1</v>
      </c>
      <c r="B10" s="6">
        <v>2</v>
      </c>
      <c r="C10" s="6">
        <v>4</v>
      </c>
      <c r="D10" s="6">
        <v>6</v>
      </c>
      <c r="E10" s="6">
        <v>5</v>
      </c>
      <c r="F10" s="6">
        <v>7</v>
      </c>
      <c r="G10" s="6">
        <v>5</v>
      </c>
      <c r="H10" s="6">
        <v>6</v>
      </c>
      <c r="I10" s="6">
        <v>7</v>
      </c>
      <c r="J10" s="6">
        <v>8</v>
      </c>
    </row>
    <row r="11" spans="1:26" ht="18">
      <c r="A11" s="6">
        <v>1</v>
      </c>
      <c r="B11" s="6">
        <v>2</v>
      </c>
      <c r="C11" s="6">
        <v>6</v>
      </c>
      <c r="D11" s="6">
        <v>7</v>
      </c>
      <c r="E11" s="6">
        <v>7</v>
      </c>
      <c r="F11" s="6">
        <v>7</v>
      </c>
      <c r="G11" s="6">
        <v>8</v>
      </c>
      <c r="H11" s="6">
        <v>7</v>
      </c>
      <c r="I11" s="6">
        <v>6</v>
      </c>
      <c r="J11" s="6">
        <v>6</v>
      </c>
    </row>
    <row r="12" spans="1:26" ht="18">
      <c r="A12" s="6">
        <v>1</v>
      </c>
      <c r="B12" s="6">
        <v>2</v>
      </c>
      <c r="C12" s="6">
        <v>3</v>
      </c>
      <c r="D12" s="6">
        <v>4</v>
      </c>
      <c r="E12" s="6">
        <v>4</v>
      </c>
      <c r="F12" s="6">
        <v>4</v>
      </c>
      <c r="G12" s="6">
        <v>3</v>
      </c>
      <c r="H12" s="6">
        <v>3</v>
      </c>
      <c r="I12" s="6">
        <v>4</v>
      </c>
      <c r="J12" s="6">
        <v>3</v>
      </c>
    </row>
    <row r="13" spans="1:26" ht="18">
      <c r="A13" s="6">
        <v>1</v>
      </c>
      <c r="B13" s="6">
        <v>2</v>
      </c>
      <c r="C13" s="6">
        <v>7</v>
      </c>
      <c r="D13" s="6">
        <v>8</v>
      </c>
      <c r="E13" s="6">
        <v>9</v>
      </c>
      <c r="F13" s="6">
        <v>10</v>
      </c>
      <c r="G13" s="6">
        <v>8</v>
      </c>
      <c r="H13" s="6">
        <v>9</v>
      </c>
      <c r="I13" s="6">
        <v>9</v>
      </c>
      <c r="J13" s="6">
        <v>10</v>
      </c>
    </row>
    <row r="14" spans="1:26" ht="18">
      <c r="A14" s="6">
        <v>1</v>
      </c>
      <c r="B14" s="6">
        <v>2</v>
      </c>
      <c r="C14" s="6">
        <v>3</v>
      </c>
      <c r="D14" s="6">
        <v>6</v>
      </c>
      <c r="E14" s="6">
        <v>5</v>
      </c>
      <c r="F14" s="6">
        <v>4</v>
      </c>
      <c r="G14" s="6">
        <v>7</v>
      </c>
      <c r="H14" s="6">
        <v>8</v>
      </c>
      <c r="I14" s="6">
        <v>8</v>
      </c>
      <c r="J14" s="6">
        <v>7</v>
      </c>
    </row>
    <row r="15" spans="1:26" ht="18">
      <c r="A15" s="6">
        <v>1</v>
      </c>
      <c r="B15" s="6">
        <v>2</v>
      </c>
      <c r="C15" s="6">
        <v>10</v>
      </c>
      <c r="D15" s="6">
        <v>9</v>
      </c>
      <c r="E15" s="6">
        <v>8</v>
      </c>
      <c r="F15" s="6">
        <v>9</v>
      </c>
      <c r="G15" s="6">
        <v>7</v>
      </c>
      <c r="H15" s="6">
        <v>9</v>
      </c>
      <c r="I15" s="6">
        <v>10</v>
      </c>
      <c r="J15" s="6">
        <v>10</v>
      </c>
    </row>
    <row r="16" spans="1:26" ht="18">
      <c r="A16" s="6">
        <v>1</v>
      </c>
      <c r="B16" s="6">
        <v>2</v>
      </c>
      <c r="C16" s="6">
        <v>9</v>
      </c>
      <c r="D16" s="6">
        <v>8</v>
      </c>
      <c r="E16" s="6">
        <v>9</v>
      </c>
      <c r="F16" s="6">
        <v>9</v>
      </c>
      <c r="G16" s="6">
        <v>8</v>
      </c>
      <c r="H16" s="6">
        <v>7</v>
      </c>
      <c r="I16" s="6">
        <v>8</v>
      </c>
      <c r="J16" s="6">
        <v>9</v>
      </c>
    </row>
    <row r="17" spans="1:10" ht="18">
      <c r="A17" s="6">
        <v>1</v>
      </c>
      <c r="B17" s="6">
        <v>2</v>
      </c>
      <c r="C17" s="6">
        <v>9</v>
      </c>
      <c r="D17" s="6">
        <v>9</v>
      </c>
      <c r="E17" s="6">
        <v>9</v>
      </c>
      <c r="F17" s="6">
        <v>8</v>
      </c>
      <c r="G17" s="6">
        <v>9</v>
      </c>
      <c r="H17" s="6">
        <v>9</v>
      </c>
      <c r="I17" s="6">
        <v>10</v>
      </c>
      <c r="J17" s="6">
        <v>10</v>
      </c>
    </row>
    <row r="18" spans="1:10" ht="18">
      <c r="A18" s="6">
        <v>1</v>
      </c>
      <c r="B18" s="6">
        <v>2</v>
      </c>
      <c r="C18" s="6">
        <v>6</v>
      </c>
      <c r="D18" s="6">
        <v>7</v>
      </c>
      <c r="E18" s="6">
        <v>8</v>
      </c>
      <c r="F18" s="6">
        <v>6</v>
      </c>
      <c r="G18" s="6">
        <v>7</v>
      </c>
      <c r="H18" s="6">
        <v>8</v>
      </c>
      <c r="I18" s="6">
        <v>7</v>
      </c>
      <c r="J18" s="6">
        <v>7</v>
      </c>
    </row>
    <row r="19" spans="1:10" ht="18">
      <c r="A19" s="6">
        <v>2</v>
      </c>
      <c r="B19" s="6">
        <v>1</v>
      </c>
      <c r="C19" s="6">
        <v>9</v>
      </c>
      <c r="D19" s="6">
        <v>9</v>
      </c>
      <c r="E19" s="6">
        <v>9</v>
      </c>
      <c r="F19" s="6">
        <v>9</v>
      </c>
      <c r="G19" s="6">
        <v>9</v>
      </c>
      <c r="H19" s="6">
        <v>9</v>
      </c>
      <c r="I19" s="6">
        <v>9</v>
      </c>
      <c r="J19" s="6">
        <v>9</v>
      </c>
    </row>
    <row r="20" spans="1:10" ht="18">
      <c r="A20" s="6">
        <v>2</v>
      </c>
      <c r="B20" s="6">
        <v>1</v>
      </c>
      <c r="C20" s="6">
        <v>8</v>
      </c>
      <c r="D20" s="6">
        <v>9</v>
      </c>
      <c r="E20" s="6">
        <v>8</v>
      </c>
      <c r="F20" s="6">
        <v>9</v>
      </c>
      <c r="G20" s="6">
        <v>8</v>
      </c>
      <c r="H20" s="6">
        <v>9</v>
      </c>
      <c r="I20" s="6">
        <v>8</v>
      </c>
      <c r="J20" s="6">
        <v>7</v>
      </c>
    </row>
    <row r="21" spans="1:10" ht="18">
      <c r="A21" s="6">
        <v>2</v>
      </c>
      <c r="B21" s="6">
        <v>1</v>
      </c>
      <c r="C21" s="6">
        <v>7</v>
      </c>
      <c r="D21" s="6">
        <v>8</v>
      </c>
      <c r="E21" s="6">
        <v>7</v>
      </c>
      <c r="F21" s="6">
        <v>8</v>
      </c>
      <c r="G21" s="6">
        <v>8</v>
      </c>
      <c r="H21" s="6">
        <v>8</v>
      </c>
      <c r="I21" s="6">
        <v>7</v>
      </c>
      <c r="J21" s="6">
        <v>7</v>
      </c>
    </row>
    <row r="22" spans="1:10" ht="18">
      <c r="A22" s="6">
        <v>2</v>
      </c>
      <c r="B22" s="6">
        <v>1</v>
      </c>
      <c r="C22" s="6">
        <v>8</v>
      </c>
      <c r="D22" s="6">
        <v>8</v>
      </c>
      <c r="E22" s="6">
        <v>8</v>
      </c>
      <c r="F22" s="6">
        <v>9</v>
      </c>
      <c r="G22" s="6">
        <v>9</v>
      </c>
      <c r="H22" s="6">
        <v>9</v>
      </c>
      <c r="I22" s="6">
        <v>8</v>
      </c>
      <c r="J22" s="6">
        <v>7</v>
      </c>
    </row>
    <row r="23" spans="1:10" ht="18">
      <c r="A23" s="6">
        <v>2</v>
      </c>
      <c r="B23" s="6">
        <v>1</v>
      </c>
      <c r="C23" s="6">
        <v>7</v>
      </c>
      <c r="D23" s="6">
        <v>7</v>
      </c>
      <c r="E23" s="6">
        <v>8</v>
      </c>
      <c r="F23" s="6">
        <v>8</v>
      </c>
      <c r="G23" s="6">
        <v>9</v>
      </c>
      <c r="H23" s="6">
        <v>9</v>
      </c>
      <c r="I23" s="6">
        <v>9</v>
      </c>
      <c r="J23" s="6">
        <v>9</v>
      </c>
    </row>
    <row r="24" spans="1:10" ht="18">
      <c r="A24" s="6">
        <v>2</v>
      </c>
      <c r="B24" s="6">
        <v>1</v>
      </c>
      <c r="C24" s="6">
        <v>7</v>
      </c>
      <c r="D24" s="6">
        <v>7</v>
      </c>
      <c r="E24" s="6">
        <v>8</v>
      </c>
      <c r="F24" s="6">
        <v>8</v>
      </c>
      <c r="G24" s="6">
        <v>9</v>
      </c>
      <c r="H24" s="6">
        <v>9</v>
      </c>
      <c r="I24" s="6">
        <v>9</v>
      </c>
      <c r="J24" s="6">
        <v>8</v>
      </c>
    </row>
    <row r="25" spans="1:10" ht="18">
      <c r="A25" s="6">
        <v>2</v>
      </c>
      <c r="B25" s="6">
        <v>1</v>
      </c>
      <c r="C25" s="6">
        <v>6</v>
      </c>
      <c r="D25" s="6">
        <v>8</v>
      </c>
      <c r="E25" s="6">
        <v>9</v>
      </c>
      <c r="F25" s="6">
        <v>9</v>
      </c>
      <c r="G25" s="6">
        <v>8</v>
      </c>
      <c r="H25" s="6">
        <v>8</v>
      </c>
      <c r="I25" s="6">
        <v>7</v>
      </c>
      <c r="J25" s="6">
        <v>9</v>
      </c>
    </row>
    <row r="26" spans="1:10" ht="18">
      <c r="A26" s="6">
        <v>2</v>
      </c>
      <c r="B26" s="6">
        <v>1</v>
      </c>
      <c r="C26" s="6">
        <v>7</v>
      </c>
      <c r="D26" s="6">
        <v>8</v>
      </c>
      <c r="E26" s="6">
        <v>9</v>
      </c>
      <c r="F26" s="6">
        <v>9</v>
      </c>
      <c r="G26" s="6">
        <v>8</v>
      </c>
      <c r="H26" s="6">
        <v>7</v>
      </c>
      <c r="I26" s="6">
        <v>8</v>
      </c>
      <c r="J26" s="6">
        <v>9</v>
      </c>
    </row>
    <row r="27" spans="1:10" ht="18">
      <c r="A27" s="6">
        <v>2</v>
      </c>
      <c r="B27" s="6">
        <v>1</v>
      </c>
      <c r="C27" s="6">
        <v>7</v>
      </c>
      <c r="D27" s="6">
        <v>8</v>
      </c>
      <c r="E27" s="6">
        <v>9</v>
      </c>
      <c r="F27" s="6">
        <v>9</v>
      </c>
      <c r="G27" s="6">
        <v>8</v>
      </c>
      <c r="H27" s="6">
        <v>7</v>
      </c>
      <c r="I27" s="6">
        <v>8</v>
      </c>
      <c r="J27" s="6">
        <v>9</v>
      </c>
    </row>
    <row r="28" spans="1:10" ht="18">
      <c r="A28" s="6">
        <v>2</v>
      </c>
      <c r="B28" s="6">
        <v>1</v>
      </c>
      <c r="C28" s="6">
        <v>7</v>
      </c>
      <c r="D28" s="6">
        <v>8</v>
      </c>
      <c r="E28" s="6">
        <v>6</v>
      </c>
      <c r="F28" s="6">
        <v>6</v>
      </c>
      <c r="G28" s="6">
        <v>5</v>
      </c>
      <c r="H28" s="6">
        <v>7</v>
      </c>
      <c r="I28" s="6">
        <v>8</v>
      </c>
      <c r="J28" s="6">
        <v>9</v>
      </c>
    </row>
    <row r="29" spans="1:10" ht="18">
      <c r="A29" s="6">
        <v>2</v>
      </c>
      <c r="B29" s="6">
        <v>2</v>
      </c>
      <c r="C29" s="6">
        <v>6</v>
      </c>
      <c r="D29" s="6">
        <v>7</v>
      </c>
      <c r="E29" s="6">
        <v>8</v>
      </c>
      <c r="F29" s="6">
        <v>9</v>
      </c>
      <c r="G29" s="6">
        <v>9</v>
      </c>
      <c r="H29" s="6">
        <v>8</v>
      </c>
      <c r="I29" s="6">
        <v>7</v>
      </c>
      <c r="J29" s="6">
        <v>8</v>
      </c>
    </row>
    <row r="30" spans="1:10" ht="18">
      <c r="A30" s="6">
        <v>2</v>
      </c>
      <c r="B30" s="6">
        <v>2</v>
      </c>
      <c r="C30" s="6">
        <v>8</v>
      </c>
      <c r="D30" s="6">
        <v>9</v>
      </c>
      <c r="E30" s="6">
        <v>9</v>
      </c>
      <c r="F30" s="6">
        <v>8</v>
      </c>
      <c r="G30" s="6">
        <v>8</v>
      </c>
      <c r="H30" s="6">
        <v>9</v>
      </c>
      <c r="I30" s="6">
        <v>9</v>
      </c>
      <c r="J30" s="6">
        <v>9</v>
      </c>
    </row>
    <row r="31" spans="1:10" ht="18">
      <c r="A31" s="6">
        <v>2</v>
      </c>
      <c r="B31" s="6">
        <v>2</v>
      </c>
      <c r="C31" s="6">
        <v>7</v>
      </c>
      <c r="D31" s="6">
        <v>7</v>
      </c>
      <c r="E31" s="6">
        <v>8</v>
      </c>
      <c r="F31" s="6">
        <v>8</v>
      </c>
      <c r="G31" s="6">
        <v>9</v>
      </c>
      <c r="H31" s="6">
        <v>9</v>
      </c>
      <c r="I31" s="6">
        <v>8</v>
      </c>
      <c r="J31" s="6">
        <v>8</v>
      </c>
    </row>
    <row r="32" spans="1:10" ht="18">
      <c r="A32" s="6">
        <v>2</v>
      </c>
      <c r="B32" s="6">
        <v>2</v>
      </c>
      <c r="C32" s="6">
        <v>9</v>
      </c>
      <c r="D32" s="6">
        <v>9</v>
      </c>
      <c r="E32" s="6">
        <v>8</v>
      </c>
      <c r="F32" s="6">
        <v>7</v>
      </c>
      <c r="G32" s="6">
        <v>8</v>
      </c>
      <c r="H32" s="6">
        <v>9</v>
      </c>
      <c r="I32" s="6">
        <v>9</v>
      </c>
      <c r="J32" s="6">
        <v>8</v>
      </c>
    </row>
    <row r="33" spans="1:10" ht="18">
      <c r="A33" s="6">
        <v>2</v>
      </c>
      <c r="B33" s="6">
        <v>2</v>
      </c>
      <c r="C33" s="6">
        <v>8</v>
      </c>
      <c r="D33" s="6">
        <v>8</v>
      </c>
      <c r="E33" s="6">
        <v>9</v>
      </c>
      <c r="F33" s="6">
        <v>9</v>
      </c>
      <c r="G33" s="6">
        <v>8</v>
      </c>
      <c r="H33" s="6">
        <v>8</v>
      </c>
      <c r="I33" s="6">
        <v>9</v>
      </c>
      <c r="J33" s="6">
        <v>9</v>
      </c>
    </row>
    <row r="34" spans="1:10" ht="18">
      <c r="A34" s="6">
        <v>2</v>
      </c>
      <c r="B34" s="6">
        <v>2</v>
      </c>
      <c r="C34" s="6">
        <v>7</v>
      </c>
      <c r="D34" s="6">
        <v>8</v>
      </c>
      <c r="E34" s="6">
        <v>9</v>
      </c>
      <c r="F34" s="6">
        <v>9</v>
      </c>
      <c r="G34" s="6">
        <v>8</v>
      </c>
      <c r="H34" s="6">
        <v>7</v>
      </c>
      <c r="I34" s="6">
        <v>9</v>
      </c>
      <c r="J34" s="6">
        <v>9</v>
      </c>
    </row>
    <row r="35" spans="1:10" ht="18">
      <c r="A35" s="6">
        <v>2</v>
      </c>
      <c r="B35" s="6">
        <v>2</v>
      </c>
      <c r="C35" s="6">
        <v>9</v>
      </c>
      <c r="D35" s="6">
        <v>9</v>
      </c>
      <c r="E35" s="6">
        <v>9</v>
      </c>
      <c r="F35" s="6">
        <v>9</v>
      </c>
      <c r="G35" s="6">
        <v>9</v>
      </c>
      <c r="H35" s="6">
        <v>9</v>
      </c>
      <c r="I35" s="6">
        <v>9</v>
      </c>
      <c r="J35" s="6">
        <v>9</v>
      </c>
    </row>
    <row r="36" spans="1:10" ht="18">
      <c r="A36" s="6">
        <v>2</v>
      </c>
      <c r="B36" s="6">
        <v>2</v>
      </c>
      <c r="C36" s="6">
        <v>8</v>
      </c>
      <c r="D36" s="6">
        <v>9</v>
      </c>
      <c r="E36" s="6">
        <v>9</v>
      </c>
      <c r="F36" s="6">
        <v>8</v>
      </c>
      <c r="G36" s="6">
        <v>9</v>
      </c>
      <c r="H36" s="6">
        <v>9</v>
      </c>
      <c r="I36" s="6">
        <v>10</v>
      </c>
      <c r="J36" s="6">
        <v>8</v>
      </c>
    </row>
    <row r="37" spans="1:10" ht="18">
      <c r="C37" s="6"/>
    </row>
  </sheetData>
  <conditionalFormatting sqref="C1:D1">
    <cfRule type="notContainsBlanks" dxfId="5" priority="2">
      <formula>LEN(TRIM(C1))&gt;0</formula>
    </cfRule>
  </conditionalFormatting>
  <conditionalFormatting sqref="C1:C1000 D1:D1000">
    <cfRule type="notContainsBlanks" dxfId="4" priority="7">
      <formula>LEN(TRIM(C1))&gt;0</formula>
    </cfRule>
  </conditionalFormatting>
  <conditionalFormatting sqref="E1:H1">
    <cfRule type="notContainsBlanks" dxfId="3" priority="4">
      <formula>LEN(TRIM(E1))&gt;0</formula>
    </cfRule>
  </conditionalFormatting>
  <conditionalFormatting sqref="E1:E1000 F1:F1000 G1:G1000 H1:H1000">
    <cfRule type="notContainsBlanks" dxfId="2" priority="8">
      <formula>LEN(TRIM(E1))&gt;0</formula>
    </cfRule>
  </conditionalFormatting>
  <conditionalFormatting sqref="I1:J1">
    <cfRule type="notContainsBlanks" dxfId="1" priority="6">
      <formula>LEN(TRIM(I1))&gt;0</formula>
    </cfRule>
  </conditionalFormatting>
  <conditionalFormatting sqref="I1:I1000 J1:J1000">
    <cfRule type="notContainsBlanks" dxfId="0" priority="9">
      <formula>LEN(TRIM(I1))&gt;0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1"/>
  <sheetViews>
    <sheetView workbookViewId="0">
      <pane ySplit="2" topLeftCell="A3" activePane="bottomLeft" state="frozen"/>
      <selection pane="bottomLeft" sqref="A1:B1"/>
    </sheetView>
  </sheetViews>
  <sheetFormatPr baseColWidth="10" defaultColWidth="14.5" defaultRowHeight="15.75" customHeight="1" x14ac:dyDescent="0"/>
  <cols>
    <col min="1" max="16384" width="14.5" style="5"/>
  </cols>
  <sheetData>
    <row r="1" spans="1:40" s="8" customFormat="1" ht="92.25" customHeight="1">
      <c r="A1" s="17" t="s">
        <v>3</v>
      </c>
      <c r="B1" s="17"/>
      <c r="C1" s="7"/>
      <c r="D1" s="7"/>
      <c r="E1" s="7"/>
      <c r="F1" s="7"/>
      <c r="G1" s="7"/>
      <c r="H1" s="14" t="s">
        <v>10</v>
      </c>
      <c r="I1" s="14"/>
      <c r="J1" s="14"/>
      <c r="K1" s="14"/>
      <c r="L1" s="14"/>
      <c r="M1" s="14"/>
      <c r="N1" s="14"/>
      <c r="O1" s="14"/>
      <c r="P1" s="7"/>
      <c r="Q1" s="15" t="s">
        <v>12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7"/>
      <c r="AD1" s="16" t="s">
        <v>13</v>
      </c>
      <c r="AE1" s="16"/>
      <c r="AF1" s="16"/>
      <c r="AG1" s="16"/>
      <c r="AH1" s="16"/>
      <c r="AI1" s="16"/>
      <c r="AJ1" s="16"/>
      <c r="AK1" s="16"/>
      <c r="AL1" s="7"/>
      <c r="AM1" s="7"/>
      <c r="AN1" s="7"/>
    </row>
    <row r="2" spans="1:40" ht="69" customHeight="1">
      <c r="A2" s="1" t="s">
        <v>0</v>
      </c>
      <c r="B2" s="1" t="s">
        <v>1</v>
      </c>
      <c r="C2" s="11" t="s">
        <v>14</v>
      </c>
      <c r="D2" s="9" t="s">
        <v>10</v>
      </c>
      <c r="E2" s="12" t="s">
        <v>12</v>
      </c>
      <c r="F2" s="13" t="s">
        <v>13</v>
      </c>
      <c r="G2" s="1"/>
      <c r="H2" s="9" t="s">
        <v>0</v>
      </c>
      <c r="I2" s="9" t="s">
        <v>1</v>
      </c>
      <c r="J2" s="9" t="s">
        <v>15</v>
      </c>
      <c r="K2" s="9" t="s">
        <v>16</v>
      </c>
      <c r="L2" s="9" t="s">
        <v>17</v>
      </c>
      <c r="M2" s="9" t="s">
        <v>18</v>
      </c>
      <c r="N2" s="9" t="s">
        <v>19</v>
      </c>
      <c r="O2" s="9" t="s">
        <v>20</v>
      </c>
      <c r="P2" s="1"/>
      <c r="Q2" s="12" t="s">
        <v>0</v>
      </c>
      <c r="R2" s="12" t="s">
        <v>1</v>
      </c>
      <c r="S2" s="12" t="s">
        <v>21</v>
      </c>
      <c r="T2" s="12" t="s">
        <v>22</v>
      </c>
      <c r="U2" s="12" t="s">
        <v>23</v>
      </c>
      <c r="V2" s="12" t="s">
        <v>24</v>
      </c>
      <c r="W2" s="12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2" t="s">
        <v>30</v>
      </c>
      <c r="AC2" s="1"/>
      <c r="AD2" s="13" t="s">
        <v>0</v>
      </c>
      <c r="AE2" s="13" t="s">
        <v>1</v>
      </c>
      <c r="AF2" s="13" t="s">
        <v>31</v>
      </c>
      <c r="AG2" s="13" t="s">
        <v>32</v>
      </c>
      <c r="AH2" s="13" t="s">
        <v>33</v>
      </c>
      <c r="AI2" s="13" t="s">
        <v>34</v>
      </c>
      <c r="AJ2" s="13" t="s">
        <v>35</v>
      </c>
      <c r="AK2" s="13" t="s">
        <v>36</v>
      </c>
      <c r="AL2" s="1"/>
      <c r="AM2" s="1"/>
      <c r="AN2" s="1"/>
    </row>
    <row r="3" spans="1:40" ht="18">
      <c r="A3" s="6">
        <v>1</v>
      </c>
      <c r="B3" s="6">
        <v>1</v>
      </c>
      <c r="C3" s="6">
        <f t="shared" ref="C3" si="0">ROUND((AVERAGE(D3,E3,F3)),0)</f>
        <v>62</v>
      </c>
      <c r="D3" s="6">
        <f>ROUND((((O3-1)/9)*100),0)</f>
        <v>50</v>
      </c>
      <c r="E3" s="6">
        <f>ROUND((((AB3-1)/9)*100),0)</f>
        <v>64</v>
      </c>
      <c r="F3" s="6">
        <f>ROUND((((AK3-1)/9)*100),0)</f>
        <v>73</v>
      </c>
      <c r="G3" s="6"/>
      <c r="H3" s="6">
        <f t="shared" ref="H3:I3" si="1">A3</f>
        <v>1</v>
      </c>
      <c r="I3" s="6">
        <f t="shared" si="1"/>
        <v>1</v>
      </c>
      <c r="J3" s="6">
        <f>SUMIFS('EFLA data'!$C:$C,'EFLA data'!$A:$A,A3,'EFLA data'!$B:$B,B3)</f>
        <v>38</v>
      </c>
      <c r="K3" s="6">
        <f>SUMIFS('EFLA data'!$D:$D,'EFLA data'!$A:$A,A3,'EFLA data'!$B:$B,B3)</f>
        <v>39</v>
      </c>
      <c r="L3" s="6">
        <f t="shared" ref="L3:L6" si="2">SUM(J3,K3)</f>
        <v>77</v>
      </c>
      <c r="M3" s="6">
        <f>AVERAGEIFS('EFLA data'!$C:$C,'EFLA data'!$A:$A,A3,'EFLA data'!$B:$B,B3)</f>
        <v>5.4285714285714288</v>
      </c>
      <c r="N3" s="6">
        <f>AVERAGEIFS('EFLA data'!$D:$D,'EFLA data'!$A:$A,A3,'EFLA data'!$B:$B,B3)</f>
        <v>5.5714285714285712</v>
      </c>
      <c r="O3" s="6">
        <f t="shared" ref="O3:O6" si="3">AVERAGE(M3:N3)</f>
        <v>5.5</v>
      </c>
      <c r="P3" s="6"/>
      <c r="Q3" s="6">
        <f t="shared" ref="Q3:R3" si="4">A3</f>
        <v>1</v>
      </c>
      <c r="R3" s="6">
        <f t="shared" si="4"/>
        <v>1</v>
      </c>
      <c r="S3" s="6">
        <f>SUMIFS('EFLA data'!$E:$E,'EFLA data'!$A:$A,A3,'EFLA data'!$B:$B,B3)</f>
        <v>43</v>
      </c>
      <c r="T3" s="6">
        <f>SUMIFS('EFLA data'!$F:$F,'EFLA data'!$A:$A,A3,'EFLA data'!$B:$B,B3)</f>
        <v>45</v>
      </c>
      <c r="U3" s="5">
        <f>SUMIFS('EFLA data'!$G:$G,'EFLA data'!$A:$A,A3,'EFLA data'!$B:$B,B3)</f>
        <v>51</v>
      </c>
      <c r="V3" s="5">
        <f>SUMIFS('EFLA data'!$H:$H,'EFLA data'!$A:$A,A3,'EFLA data'!$B:$B,B3)</f>
        <v>51</v>
      </c>
      <c r="W3" s="6">
        <f t="shared" ref="W3:W6" si="5">SUM(S3,T3,U3,V3)</f>
        <v>190</v>
      </c>
      <c r="X3" s="6">
        <f>AVERAGEIFS('EFLA data'!$E:$E,'EFLA data'!$A:$A,A3,'EFLA data'!$B:$B,B3)</f>
        <v>6.1428571428571432</v>
      </c>
      <c r="Y3" s="6">
        <f>AVERAGEIFS('EFLA data'!$F:$F,'EFLA data'!$A:$A,A3,'EFLA data'!$B:$B,B3)</f>
        <v>6.4285714285714288</v>
      </c>
      <c r="Z3" s="6">
        <f>AVERAGEIFS('EFLA data'!$G:$G,'EFLA data'!$A:$A,A3,'EFLA data'!$B:$B,B3)</f>
        <v>7.2857142857142856</v>
      </c>
      <c r="AA3" s="6">
        <f>AVERAGEIFS('EFLA data'!$H:$H,'EFLA data'!$A:$A,A3,'EFLA data'!$B:$B,B3)</f>
        <v>7.2857142857142856</v>
      </c>
      <c r="AB3" s="6">
        <f t="shared" ref="AB3:AB6" si="6">AVERAGE(X3:AA3)</f>
        <v>6.7857142857142856</v>
      </c>
      <c r="AC3" s="6"/>
      <c r="AD3" s="6">
        <f t="shared" ref="AD3:AE3" si="7">A3</f>
        <v>1</v>
      </c>
      <c r="AE3" s="6">
        <f t="shared" si="7"/>
        <v>1</v>
      </c>
      <c r="AF3" s="6">
        <f>SUMIFS('EFLA data'!$I:$I,'EFLA data'!$A:$A,A3,'EFLA data'!$B:$B,B3)</f>
        <v>52</v>
      </c>
      <c r="AG3" s="6">
        <f>SUMIFS('EFLA data'!$J:$J,'EFLA data'!$A:$A,A3,'EFLA data'!$B:$B,B3)</f>
        <v>54</v>
      </c>
      <c r="AH3" s="6">
        <f t="shared" ref="AH3:AH6" si="8">SUM(AF3,AG3)</f>
        <v>106</v>
      </c>
      <c r="AI3" s="6">
        <f>AVERAGEIFS('EFLA data'!$I:$I,'EFLA data'!$A:$A,A3,'EFLA data'!$B:$B,B3)</f>
        <v>7.4285714285714288</v>
      </c>
      <c r="AJ3" s="6">
        <f>AVERAGEIFS('EFLA data'!$J:$J,'EFLA data'!$A:$A,A3,'EFLA data'!$B:$B,B3)</f>
        <v>7.7142857142857144</v>
      </c>
      <c r="AK3" s="6">
        <f t="shared" ref="AK3:AK6" si="9">AVERAGE(AI3:AJ3)</f>
        <v>7.5714285714285712</v>
      </c>
      <c r="AL3" s="6"/>
      <c r="AM3" s="6"/>
      <c r="AN3" s="6"/>
    </row>
    <row r="4" spans="1:40" ht="18">
      <c r="A4" s="6">
        <v>1</v>
      </c>
      <c r="B4" s="6">
        <v>2</v>
      </c>
      <c r="C4" s="6">
        <f t="shared" ref="C4:C6" si="10">ROUND((AVERAGE(D4,E4,F4)),0)</f>
        <v>68</v>
      </c>
      <c r="D4" s="6">
        <f t="shared" ref="D4:D6" si="11">ROUND((((O4-1)/9)*100),0)</f>
        <v>63</v>
      </c>
      <c r="E4" s="6">
        <f t="shared" ref="E4:E6" si="12">ROUND((((AB4-1)/9)*100),0)</f>
        <v>69</v>
      </c>
      <c r="F4" s="6">
        <f t="shared" ref="F4:F6" si="13">ROUND((((AK4-1)/9)*100),0)</f>
        <v>73</v>
      </c>
      <c r="G4" s="6"/>
      <c r="H4" s="6">
        <f t="shared" ref="H4:I4" si="14">A4</f>
        <v>1</v>
      </c>
      <c r="I4" s="6">
        <f t="shared" si="14"/>
        <v>2</v>
      </c>
      <c r="J4" s="6">
        <f>SUMIFS('EFLA data'!$C:$C,'EFLA data'!$A:$A,A4,'EFLA data'!$B:$B,B4)</f>
        <v>63</v>
      </c>
      <c r="K4" s="6">
        <f>SUMIFS('EFLA data'!$D:$D,'EFLA data'!$A:$A,A4,'EFLA data'!$B:$B,B4)</f>
        <v>71</v>
      </c>
      <c r="L4" s="6">
        <f t="shared" si="2"/>
        <v>134</v>
      </c>
      <c r="M4" s="6">
        <f>AVERAGEIFS('EFLA data'!$C:$C,'EFLA data'!$A:$A,A4,'EFLA data'!$B:$B,B4)</f>
        <v>6.3</v>
      </c>
      <c r="N4" s="6">
        <f>AVERAGEIFS('EFLA data'!$D:$D,'EFLA data'!$A:$A,A4,'EFLA data'!$B:$B,B4)</f>
        <v>7.1</v>
      </c>
      <c r="O4" s="6">
        <f t="shared" si="3"/>
        <v>6.6999999999999993</v>
      </c>
      <c r="P4" s="6"/>
      <c r="Q4" s="6">
        <f t="shared" ref="Q4:R4" si="15">A4</f>
        <v>1</v>
      </c>
      <c r="R4" s="6">
        <f t="shared" si="15"/>
        <v>2</v>
      </c>
      <c r="S4" s="6">
        <f>SUMIFS('EFLA data'!$E:$E,'EFLA data'!$A:$A,A4,'EFLA data'!$B:$B,B4)</f>
        <v>73</v>
      </c>
      <c r="T4" s="6">
        <f>SUMIFS('EFLA data'!$F:$F,'EFLA data'!$A:$A,A4,'EFLA data'!$B:$B,B4)</f>
        <v>72</v>
      </c>
      <c r="U4" s="5">
        <f>SUMIFS('EFLA data'!$G:$G,'EFLA data'!$A:$A,A4,'EFLA data'!$B:$B,B4)</f>
        <v>67</v>
      </c>
      <c r="V4" s="5">
        <f>SUMIFS('EFLA data'!$H:$H,'EFLA data'!$A:$A,A4,'EFLA data'!$B:$B,B4)</f>
        <v>75</v>
      </c>
      <c r="W4" s="6">
        <f t="shared" si="5"/>
        <v>287</v>
      </c>
      <c r="X4" s="6">
        <f>AVERAGEIFS('EFLA data'!$E:$E,'EFLA data'!$A:$A,A4,'EFLA data'!$B:$B,B4)</f>
        <v>7.3</v>
      </c>
      <c r="Y4" s="6">
        <f>AVERAGEIFS('EFLA data'!$F:$F,'EFLA data'!$A:$A,A4,'EFLA data'!$B:$B,B4)</f>
        <v>7.2</v>
      </c>
      <c r="Z4" s="6">
        <f>AVERAGEIFS('EFLA data'!$G:$G,'EFLA data'!$A:$A,A4,'EFLA data'!$B:$B,B4)</f>
        <v>6.7</v>
      </c>
      <c r="AA4" s="6">
        <f>AVERAGEIFS('EFLA data'!$H:$H,'EFLA data'!$A:$A,A4,'EFLA data'!$B:$B,B4)</f>
        <v>7.5</v>
      </c>
      <c r="AB4" s="6">
        <f t="shared" si="6"/>
        <v>7.1749999999999998</v>
      </c>
      <c r="AC4" s="6"/>
      <c r="AD4" s="6">
        <f t="shared" ref="AD4:AE4" si="16">A4</f>
        <v>1</v>
      </c>
      <c r="AE4" s="6">
        <f t="shared" si="16"/>
        <v>2</v>
      </c>
      <c r="AF4" s="6">
        <f>SUMIFS('EFLA data'!$I:$I,'EFLA data'!$A:$A,A4,'EFLA data'!$B:$B,B4)</f>
        <v>76</v>
      </c>
      <c r="AG4" s="6">
        <f>SUMIFS('EFLA data'!$J:$J,'EFLA data'!$A:$A,A4,'EFLA data'!$B:$B,B4)</f>
        <v>76</v>
      </c>
      <c r="AH4" s="6">
        <f t="shared" si="8"/>
        <v>152</v>
      </c>
      <c r="AI4" s="6">
        <f>AVERAGEIFS('EFLA data'!$I:$I,'EFLA data'!$A:$A,A4,'EFLA data'!$B:$B,B4)</f>
        <v>7.6</v>
      </c>
      <c r="AJ4" s="6">
        <f>AVERAGEIFS('EFLA data'!$J:$J,'EFLA data'!$A:$A,A4,'EFLA data'!$B:$B,B4)</f>
        <v>7.6</v>
      </c>
      <c r="AK4" s="6">
        <f t="shared" si="9"/>
        <v>7.6</v>
      </c>
      <c r="AL4" s="6"/>
      <c r="AM4" s="6"/>
      <c r="AN4" s="6"/>
    </row>
    <row r="5" spans="1:40" ht="18">
      <c r="A5" s="6">
        <v>2</v>
      </c>
      <c r="B5" s="6">
        <v>1</v>
      </c>
      <c r="C5" s="6">
        <f t="shared" si="10"/>
        <v>78</v>
      </c>
      <c r="D5" s="6">
        <f t="shared" si="11"/>
        <v>74</v>
      </c>
      <c r="E5" s="6">
        <f t="shared" si="12"/>
        <v>80</v>
      </c>
      <c r="F5" s="6">
        <f t="shared" si="13"/>
        <v>80</v>
      </c>
      <c r="G5" s="6"/>
      <c r="H5" s="6">
        <f t="shared" ref="H5:I5" si="17">A5</f>
        <v>2</v>
      </c>
      <c r="I5" s="6">
        <f t="shared" si="17"/>
        <v>1</v>
      </c>
      <c r="J5" s="6">
        <f>SUMIFS('EFLA data'!$C:$C,'EFLA data'!$A:$A,A5,'EFLA data'!$B:$B,B5)</f>
        <v>73</v>
      </c>
      <c r="K5" s="6">
        <f>SUMIFS('EFLA data'!$D:$D,'EFLA data'!$A:$A,A5,'EFLA data'!$B:$B,B5)</f>
        <v>80</v>
      </c>
      <c r="L5" s="6">
        <f t="shared" si="2"/>
        <v>153</v>
      </c>
      <c r="M5" s="6">
        <f>AVERAGEIFS('EFLA data'!$C:$C,'EFLA data'!$A:$A,A5,'EFLA data'!$B:$B,B5)</f>
        <v>7.3</v>
      </c>
      <c r="N5" s="6">
        <f>AVERAGEIFS('EFLA data'!$D:$D,'EFLA data'!$A:$A,A5,'EFLA data'!$B:$B,B5)</f>
        <v>8</v>
      </c>
      <c r="O5" s="6">
        <f t="shared" si="3"/>
        <v>7.65</v>
      </c>
      <c r="P5" s="6"/>
      <c r="Q5" s="6">
        <f t="shared" ref="Q5:R5" si="18">A5</f>
        <v>2</v>
      </c>
      <c r="R5" s="6">
        <f t="shared" si="18"/>
        <v>1</v>
      </c>
      <c r="S5" s="6">
        <f>SUMIFS('EFLA data'!$E:$E,'EFLA data'!$A:$A,A5,'EFLA data'!$B:$B,B5)</f>
        <v>81</v>
      </c>
      <c r="T5" s="6">
        <f>SUMIFS('EFLA data'!$F:$F,'EFLA data'!$A:$A,A5,'EFLA data'!$B:$B,B5)</f>
        <v>84</v>
      </c>
      <c r="U5" s="5">
        <f>SUMIFS('EFLA data'!$G:$G,'EFLA data'!$A:$A,A5,'EFLA data'!$B:$B,B5)</f>
        <v>81</v>
      </c>
      <c r="V5" s="5">
        <f>SUMIFS('EFLA data'!$H:$H,'EFLA data'!$A:$A,A5,'EFLA data'!$B:$B,B5)</f>
        <v>82</v>
      </c>
      <c r="W5" s="6">
        <f t="shared" si="5"/>
        <v>328</v>
      </c>
      <c r="X5" s="6">
        <f>AVERAGEIFS('EFLA data'!$E:$E,'EFLA data'!$A:$A,A5,'EFLA data'!$B:$B,B5)</f>
        <v>8.1</v>
      </c>
      <c r="Y5" s="6">
        <f>AVERAGEIFS('EFLA data'!$F:$F,'EFLA data'!$A:$A,A5,'EFLA data'!$B:$B,B5)</f>
        <v>8.4</v>
      </c>
      <c r="Z5" s="6">
        <f>AVERAGEIFS('EFLA data'!$G:$G,'EFLA data'!$A:$A,A5,'EFLA data'!$B:$B,B5)</f>
        <v>8.1</v>
      </c>
      <c r="AA5" s="6">
        <f>AVERAGEIFS('EFLA data'!$H:$H,'EFLA data'!$A:$A,A5,'EFLA data'!$B:$B,B5)</f>
        <v>8.1999999999999993</v>
      </c>
      <c r="AB5" s="6">
        <f t="shared" si="6"/>
        <v>8.1999999999999993</v>
      </c>
      <c r="AC5" s="6"/>
      <c r="AD5" s="6">
        <f t="shared" ref="AD5:AE5" si="19">A5</f>
        <v>2</v>
      </c>
      <c r="AE5" s="6">
        <f t="shared" si="19"/>
        <v>1</v>
      </c>
      <c r="AF5" s="6">
        <f>SUMIFS('EFLA data'!$I:$I,'EFLA data'!$A:$A,A5,'EFLA data'!$B:$B,B5)</f>
        <v>81</v>
      </c>
      <c r="AG5" s="6">
        <f>SUMIFS('EFLA data'!$J:$J,'EFLA data'!$A:$A,A5,'EFLA data'!$B:$B,B5)</f>
        <v>83</v>
      </c>
      <c r="AH5" s="6">
        <f t="shared" si="8"/>
        <v>164</v>
      </c>
      <c r="AI5" s="6">
        <f>AVERAGEIFS('EFLA data'!$I:$I,'EFLA data'!$A:$A,A5,'EFLA data'!$B:$B,B5)</f>
        <v>8.1</v>
      </c>
      <c r="AJ5" s="6">
        <f>AVERAGEIFS('EFLA data'!$J:$J,'EFLA data'!$A:$A,A5,'EFLA data'!$B:$B,B5)</f>
        <v>8.3000000000000007</v>
      </c>
      <c r="AK5" s="6">
        <f t="shared" si="9"/>
        <v>8.1999999999999993</v>
      </c>
      <c r="AL5" s="6"/>
      <c r="AM5" s="6"/>
      <c r="AN5" s="6"/>
    </row>
    <row r="6" spans="1:40" ht="18">
      <c r="A6" s="6">
        <v>2</v>
      </c>
      <c r="B6" s="6">
        <v>2</v>
      </c>
      <c r="C6" s="6">
        <f t="shared" si="10"/>
        <v>82</v>
      </c>
      <c r="D6" s="6">
        <f t="shared" si="11"/>
        <v>78</v>
      </c>
      <c r="E6" s="6">
        <f t="shared" si="12"/>
        <v>83</v>
      </c>
      <c r="F6" s="6">
        <f t="shared" si="13"/>
        <v>85</v>
      </c>
      <c r="G6" s="6"/>
      <c r="H6" s="6">
        <f t="shared" ref="H6:I6" si="20">A6</f>
        <v>2</v>
      </c>
      <c r="I6" s="6">
        <f t="shared" si="20"/>
        <v>2</v>
      </c>
      <c r="J6" s="6">
        <f>SUMIFS('EFLA data'!$C:$C,'EFLA data'!$A:$A,A6,'EFLA data'!$B:$B,B6)</f>
        <v>62</v>
      </c>
      <c r="K6" s="6">
        <f>SUMIFS('EFLA data'!$D:$D,'EFLA data'!$A:$A,A6,'EFLA data'!$B:$B,B6)</f>
        <v>66</v>
      </c>
      <c r="L6" s="6">
        <f t="shared" si="2"/>
        <v>128</v>
      </c>
      <c r="M6" s="6">
        <f>AVERAGEIFS('EFLA data'!$C:$C,'EFLA data'!$A:$A,A6,'EFLA data'!$B:$B,B6)</f>
        <v>7.75</v>
      </c>
      <c r="N6" s="6">
        <f>AVERAGEIFS('EFLA data'!$D:$D,'EFLA data'!$A:$A,A6,'EFLA data'!$B:$B,B6)</f>
        <v>8.25</v>
      </c>
      <c r="O6" s="6">
        <f t="shared" si="3"/>
        <v>8</v>
      </c>
      <c r="P6" s="6"/>
      <c r="Q6" s="6">
        <f t="shared" ref="Q6:R6" si="21">A6</f>
        <v>2</v>
      </c>
      <c r="R6" s="6">
        <f t="shared" si="21"/>
        <v>2</v>
      </c>
      <c r="S6" s="6">
        <f>SUMIFS('EFLA data'!$E:$E,'EFLA data'!$A:$A,A6,'EFLA data'!$B:$B,B6)</f>
        <v>69</v>
      </c>
      <c r="T6" s="6">
        <f>SUMIFS('EFLA data'!$F:$F,'EFLA data'!$A:$A,A6,'EFLA data'!$B:$B,B6)</f>
        <v>67</v>
      </c>
      <c r="U6" s="5">
        <f>SUMIFS('EFLA data'!$G:$G,'EFLA data'!$A:$A,A6,'EFLA data'!$B:$B,B6)</f>
        <v>68</v>
      </c>
      <c r="V6" s="5">
        <f>SUMIFS('EFLA data'!$H:$H,'EFLA data'!$A:$A,A6,'EFLA data'!$B:$B,B6)</f>
        <v>68</v>
      </c>
      <c r="W6" s="6">
        <f t="shared" si="5"/>
        <v>272</v>
      </c>
      <c r="X6" s="6">
        <f>AVERAGEIFS('EFLA data'!$E:$E,'EFLA data'!$A:$A,A6,'EFLA data'!$B:$B,B6)</f>
        <v>8.625</v>
      </c>
      <c r="Y6" s="6">
        <f>AVERAGEIFS('EFLA data'!$F:$F,'EFLA data'!$A:$A,A6,'EFLA data'!$B:$B,B6)</f>
        <v>8.375</v>
      </c>
      <c r="Z6" s="6">
        <f>AVERAGEIFS('EFLA data'!$G:$G,'EFLA data'!$A:$A,A6,'EFLA data'!$B:$B,B6)</f>
        <v>8.5</v>
      </c>
      <c r="AA6" s="6">
        <f>AVERAGEIFS('EFLA data'!$H:$H,'EFLA data'!$A:$A,A6,'EFLA data'!$B:$B,B6)</f>
        <v>8.5</v>
      </c>
      <c r="AB6" s="6">
        <f t="shared" si="6"/>
        <v>8.5</v>
      </c>
      <c r="AC6" s="6"/>
      <c r="AD6" s="6">
        <f t="shared" ref="AD6:AE6" si="22">A6</f>
        <v>2</v>
      </c>
      <c r="AE6" s="6">
        <f t="shared" si="22"/>
        <v>2</v>
      </c>
      <c r="AF6" s="6">
        <f>SUMIFS('EFLA data'!$I:$I,'EFLA data'!$A:$A,A6,'EFLA data'!$B:$B,B6)</f>
        <v>70</v>
      </c>
      <c r="AG6" s="6">
        <f>SUMIFS('EFLA data'!$J:$J,'EFLA data'!$A:$A,A6,'EFLA data'!$B:$B,B6)</f>
        <v>68</v>
      </c>
      <c r="AH6" s="6">
        <f t="shared" si="8"/>
        <v>138</v>
      </c>
      <c r="AI6" s="6">
        <f>AVERAGEIFS('EFLA data'!$I:$I,'EFLA data'!$A:$A,A6,'EFLA data'!$B:$B,B6)</f>
        <v>8.75</v>
      </c>
      <c r="AJ6" s="6">
        <f>AVERAGEIFS('EFLA data'!$J:$J,'EFLA data'!$A:$A,A6,'EFLA data'!$B:$B,B6)</f>
        <v>8.5</v>
      </c>
      <c r="AK6" s="6">
        <f t="shared" si="9"/>
        <v>8.625</v>
      </c>
      <c r="AL6" s="6"/>
      <c r="AM6" s="6"/>
      <c r="AN6" s="6"/>
    </row>
    <row r="7" spans="1:40" ht="18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1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18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ht="1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1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ht="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ht="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1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1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1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ht="1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1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1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ht="1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1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1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ht="1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1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1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1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1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1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1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1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ht="18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8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1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18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8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1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1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8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8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8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18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8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8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8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8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8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8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8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8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8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8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8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18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18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ht="18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ht="18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ht="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18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18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18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18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18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ht="18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ht="18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ht="18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ht="18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1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ht="18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18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ht="18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ht="18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ht="18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ht="18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ht="18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ht="18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ht="18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ht="1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ht="18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ht="18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ht="18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ht="18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ht="18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ht="18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ht="18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ht="18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ht="18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ht="1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ht="18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ht="18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ht="18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ht="18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ht="18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ht="18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ht="18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ht="18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ht="18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ht="1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ht="18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ht="18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ht="18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ht="18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1:40" ht="18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1:40" ht="18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ht="18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ht="18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ht="18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ht="1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</row>
    <row r="169" spans="1:40" ht="18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</row>
    <row r="170" spans="1:40" ht="18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1:40" ht="18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1:40" ht="18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1:40" ht="18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ht="18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ht="18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ht="18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ht="18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ht="1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ht="18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ht="18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ht="18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ht="18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ht="18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ht="18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ht="18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ht="18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ht="18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ht="1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ht="18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ht="18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ht="18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ht="18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1:40" ht="18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1:40" ht="18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1:40" ht="18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</row>
    <row r="196" spans="1:40" ht="18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</row>
    <row r="197" spans="1:40" ht="18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</row>
    <row r="198" spans="1:40" ht="1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</row>
    <row r="199" spans="1:40" ht="18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1:40" ht="18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</row>
    <row r="201" spans="1:40" ht="18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</row>
    <row r="202" spans="1:40" ht="18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</row>
    <row r="203" spans="1:40" ht="18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</row>
    <row r="204" spans="1:40" ht="18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</row>
    <row r="205" spans="1:40" ht="18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</row>
    <row r="206" spans="1:40" ht="18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</row>
    <row r="207" spans="1:40" ht="18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</row>
    <row r="208" spans="1:40" ht="1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</row>
    <row r="209" spans="1:40" ht="18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</row>
    <row r="210" spans="1:40" ht="18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</row>
    <row r="211" spans="1:40" ht="18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</row>
    <row r="212" spans="1:40" ht="18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</row>
    <row r="213" spans="1:40" ht="18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1:40" ht="18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1:40" ht="18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</row>
    <row r="216" spans="1:40" ht="18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</row>
    <row r="217" spans="1:40" ht="18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</row>
    <row r="218" spans="1:40" ht="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</row>
    <row r="219" spans="1:40" ht="18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</row>
    <row r="220" spans="1:40" ht="18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</row>
    <row r="221" spans="1:40" ht="18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</row>
    <row r="222" spans="1:40" ht="18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</row>
    <row r="223" spans="1:40" ht="18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</row>
    <row r="224" spans="1:40" ht="18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1:40" ht="18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</row>
    <row r="226" spans="1:40" ht="18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</row>
    <row r="227" spans="1:40" ht="18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</row>
    <row r="228" spans="1:40" ht="1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</row>
    <row r="229" spans="1:40" ht="18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1:40" ht="18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</row>
    <row r="231" spans="1:40" ht="18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</row>
    <row r="232" spans="1:40" ht="18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</row>
    <row r="233" spans="1:40" ht="18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</row>
    <row r="234" spans="1:40" ht="18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</row>
    <row r="235" spans="1:40" ht="18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</row>
    <row r="236" spans="1:40" ht="18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</row>
    <row r="237" spans="1:40" ht="18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</row>
    <row r="238" spans="1:40" ht="1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</row>
    <row r="239" spans="1:40" ht="18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</row>
    <row r="240" spans="1:40" ht="18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1:40" ht="18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</row>
    <row r="242" spans="1:40" ht="18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</row>
    <row r="243" spans="1:40" ht="18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</row>
    <row r="244" spans="1:40" ht="18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</row>
    <row r="245" spans="1:40" ht="18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 spans="1:40" ht="18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 spans="1:40" ht="18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 spans="1:40" ht="1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 spans="1:40" ht="18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 spans="1:40" ht="18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 spans="1:40" ht="18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 spans="1:40" ht="18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 spans="1:40" ht="18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 spans="1:40" ht="18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 spans="1:40" ht="18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 spans="1:40" ht="18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 spans="1:40" ht="18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 spans="1:40" ht="1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 spans="1:40" ht="18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1:40" ht="18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 spans="1:40" ht="18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 spans="1:40" ht="18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 spans="1:40" ht="18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1:40" ht="18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 spans="1:40" ht="18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 spans="1:40" ht="18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1:40" ht="18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 spans="1:40" ht="1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 spans="1:40" ht="18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 spans="1:40" ht="18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 spans="1:40" ht="18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 spans="1:40" ht="18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 spans="1:40" ht="18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1:40" ht="18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 spans="1:40" ht="18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 spans="1:40" ht="18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 spans="1:40" ht="18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 spans="1:40" ht="1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 spans="1:40" ht="18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 spans="1:40" ht="18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 spans="1:40" ht="18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 spans="1:40" ht="18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1:40" ht="18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 spans="1:40" ht="18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 spans="1:40" ht="18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 spans="1:40" ht="18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 spans="1:40" ht="18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 spans="1:40" ht="1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1:40" ht="18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 spans="1:40" ht="18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 spans="1:40" ht="18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1:40" ht="18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1:40" ht="18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1:40" ht="18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1:40" ht="18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1:40" ht="18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 spans="1:40" ht="18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 spans="1:40" ht="1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 spans="1:40" ht="18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 spans="1:40" ht="18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 spans="1:40" ht="18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1:40" ht="18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 spans="1:40" ht="18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 spans="1:40" ht="18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 spans="1:40" ht="18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 spans="1:40" ht="18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 spans="1:40" ht="18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 spans="1:40" ht="1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 spans="1:40" ht="18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1:40" ht="18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 spans="1:40" ht="18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 spans="1:40" ht="18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 spans="1:40" ht="18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1:40" ht="18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 spans="1:40" ht="18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 spans="1:40" ht="18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1:40" ht="18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 spans="1:40" ht="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 spans="1:40" ht="18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 spans="1:40" ht="18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 spans="1:40" ht="18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 spans="1:40" ht="18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 spans="1:40" ht="18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 spans="1:40" ht="18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1:40" ht="18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 spans="1:40" ht="18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 spans="1:40" ht="18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 spans="1:40" ht="1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 spans="1:40" ht="18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 spans="1:40" ht="18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 spans="1:40" ht="18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 spans="1:40" ht="18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1:40" ht="18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1:40" ht="18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1:40" ht="18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ht="18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1:40" ht="18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 spans="1:40" ht="1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 spans="1:40" ht="18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 spans="1:40" ht="18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 spans="1:40" ht="18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</row>
    <row r="342" spans="1:40" ht="18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</row>
    <row r="343" spans="1:40" ht="18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 spans="1:40" ht="18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 spans="1:40" ht="18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1:40" ht="18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 spans="1:40" ht="18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 spans="1:40" ht="1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 spans="1:40" ht="18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 spans="1:40" ht="18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 spans="1:40" ht="18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 spans="1:40" ht="18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 spans="1:40" ht="18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</row>
    <row r="354" spans="1:40" ht="18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 spans="1:40" ht="18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</row>
    <row r="356" spans="1:40" ht="18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</row>
    <row r="357" spans="1:40" ht="18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</row>
    <row r="358" spans="1:40" ht="1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</row>
    <row r="359" spans="1:40" ht="18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</row>
    <row r="360" spans="1:40" ht="18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</row>
    <row r="361" spans="1:40" ht="18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</row>
    <row r="362" spans="1:40" ht="18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</row>
    <row r="363" spans="1:40" ht="18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1:40" ht="18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1:40" ht="18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  <row r="366" spans="1:40" ht="18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</row>
    <row r="367" spans="1:40" ht="18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</row>
    <row r="368" spans="1:40" ht="1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</row>
    <row r="369" spans="1:40" ht="18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</row>
    <row r="370" spans="1:40" ht="18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</row>
    <row r="371" spans="1:40" ht="18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</row>
    <row r="372" spans="1:40" ht="18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</row>
    <row r="373" spans="1:40" ht="18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</row>
    <row r="374" spans="1:40" ht="18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 spans="1:40" ht="18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</row>
    <row r="376" spans="1:40" ht="18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</row>
    <row r="377" spans="1:40" ht="18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</row>
    <row r="378" spans="1:40" ht="1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</row>
    <row r="379" spans="1:40" ht="18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</row>
    <row r="380" spans="1:40" ht="18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</row>
    <row r="381" spans="1:40" ht="18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</row>
    <row r="382" spans="1:40" ht="18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 spans="1:40" ht="18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 spans="1:40" ht="18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 spans="1:40" ht="18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 spans="1:40" ht="18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 spans="1:40" ht="18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 spans="1:40" ht="1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 spans="1:40" ht="18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 spans="1:40" ht="18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 spans="1:40" ht="18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1:40" ht="18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1:40" ht="18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1:40" ht="18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1:40" ht="18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 spans="1:40" ht="18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 spans="1:40" ht="18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 spans="1:40" ht="1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1:40" ht="18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 spans="1:40" ht="18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 spans="1:40" ht="18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 spans="1:40" ht="18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 spans="1:40" ht="18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 spans="1:40" ht="18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 spans="1:40" ht="18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1:40" ht="18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 spans="1:40" ht="18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 spans="1:40" ht="1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 spans="1:40" ht="18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 spans="1:40" ht="18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 spans="1:40" ht="18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 spans="1:40" ht="18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 spans="1:40" ht="18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1:40" ht="18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 spans="1:40" ht="18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 spans="1:40" ht="18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 spans="1:40" ht="18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 spans="1:40" ht="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 spans="1:40" ht="18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 spans="1:40" ht="18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 spans="1:40" ht="18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 spans="1:40" ht="18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 spans="1:40" ht="18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 spans="1:40" ht="18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1:40" ht="18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1:40" ht="18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 spans="1:40" ht="18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 spans="1:40" ht="1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 spans="1:40" ht="18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 spans="1:40" ht="18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 spans="1:40" ht="18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1:40" ht="18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 spans="1:40" ht="18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 spans="1:40" ht="18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 spans="1:40" ht="18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 spans="1:40" ht="18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 spans="1:40" ht="18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 spans="1:40" ht="1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 spans="1:40" ht="18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1:40" ht="18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 spans="1:40" ht="18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 spans="1:40" ht="18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 spans="1:40" ht="18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 spans="1:40" ht="18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 spans="1:40" ht="18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 spans="1:40" ht="18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 spans="1:40" ht="18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 spans="1:40" ht="1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 spans="1:40" ht="18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 spans="1:40" ht="18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 spans="1:40" ht="18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1:40" ht="18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 spans="1:40" ht="18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 spans="1:40" ht="18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 spans="1:40" ht="18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 spans="1:40" ht="18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 spans="1:40" ht="18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 spans="1:40" ht="1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 spans="1:40" ht="18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 spans="1:40" ht="18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 spans="1:40" ht="18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 spans="1:40" ht="18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 spans="1:40" ht="18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 spans="1:40" ht="18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 spans="1:40" ht="18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 spans="1:40" ht="18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 spans="1:40" ht="18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 spans="1:40" ht="1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 spans="1:40" ht="18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 spans="1:40" ht="18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 spans="1:40" ht="18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 spans="1:40" ht="18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1:40" ht="18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 spans="1:40" ht="18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 spans="1:40" ht="18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 spans="1:40" ht="18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 spans="1:40" ht="18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 spans="1:40" ht="1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 spans="1:40" ht="18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 spans="1:40" ht="18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 spans="1:40" ht="18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1:40" ht="18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 spans="1:40" ht="18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 spans="1:40" ht="18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 spans="1:40" ht="18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 spans="1:40" ht="18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 spans="1:40" ht="18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 spans="1:40" ht="1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 spans="1:40" ht="18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 spans="1:40" ht="18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 spans="1:40" ht="18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 spans="1:40" ht="18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 spans="1:40" ht="18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 spans="1:40" ht="18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 spans="1:40" ht="18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 spans="1:40" ht="18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 spans="1:40" ht="18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 spans="1:40" ht="1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 spans="1:40" ht="18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 spans="1:40" ht="18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 spans="1:40" ht="18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 spans="1:40" ht="18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 spans="1:40" ht="18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 spans="1:40" ht="18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 spans="1:40" ht="18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 spans="1:40" ht="18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 spans="1:40" ht="18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 spans="1:40" ht="1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 spans="1:40" ht="18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 spans="1:40" ht="18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 spans="1:40" ht="18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 spans="1:40" ht="18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 spans="1:40" ht="18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 spans="1:40" ht="18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 spans="1:40" ht="18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 spans="1:40" ht="18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 spans="1:40" ht="18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 spans="1:40" ht="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 spans="1:40" ht="18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 spans="1:40" ht="18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 spans="1:40" ht="18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 spans="1:40" ht="18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 spans="1:40" ht="18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 spans="1:40" ht="18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 spans="1:40" ht="18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 spans="1:40" ht="18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 spans="1:40" ht="18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 spans="1:40" ht="1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 spans="1:40" ht="18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 spans="1:40" ht="18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 spans="1:40" ht="18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 spans="1:40" ht="18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 spans="1:40" ht="18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 spans="1:40" ht="18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 spans="1:40" ht="18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 spans="1:40" ht="18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 spans="1:40" ht="18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 spans="1:40" ht="1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1:40" ht="18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 spans="1:40" ht="18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 spans="1:40" ht="18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ht="18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ht="18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ht="18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 spans="1:40" ht="18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 spans="1:40" ht="18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ht="18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ht="1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ht="18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ht="18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 spans="1:40" ht="18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 spans="1:40" ht="18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 spans="1:40" ht="18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 spans="1:40" ht="18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 spans="1:40" ht="18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 spans="1:40" ht="18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 spans="1:40" ht="18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 spans="1:40" ht="1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 spans="1:40" ht="18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</row>
    <row r="560" spans="1:40" ht="18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 spans="1:40" ht="18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 spans="1:40" ht="18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 spans="1:40" ht="18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 spans="1:40" ht="18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 spans="1:40" ht="18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 spans="1:40" ht="18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 spans="1:40" ht="18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 spans="1:40" ht="1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 spans="1:40" ht="18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 spans="1:40" ht="18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 spans="1:40" ht="18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 spans="1:40" ht="18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 spans="1:40" ht="18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 spans="1:40" ht="18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 spans="1:40" ht="18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</row>
    <row r="576" spans="1:40" ht="18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</row>
    <row r="577" spans="1:40" ht="18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</row>
    <row r="578" spans="1:40" ht="1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</row>
    <row r="579" spans="1:40" ht="18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</row>
    <row r="580" spans="1:40" ht="18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</row>
    <row r="581" spans="1:40" ht="18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</row>
    <row r="582" spans="1:40" ht="18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</row>
    <row r="583" spans="1:40" ht="18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</row>
    <row r="584" spans="1:40" ht="18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</row>
    <row r="585" spans="1:40" ht="18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</row>
    <row r="586" spans="1:40" ht="18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</row>
    <row r="587" spans="1:40" ht="18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 spans="1:40" ht="1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</row>
    <row r="589" spans="1:40" ht="18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</row>
    <row r="590" spans="1:40" ht="18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</row>
    <row r="591" spans="1:40" ht="18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</row>
    <row r="592" spans="1:40" ht="18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</row>
    <row r="593" spans="1:40" ht="18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</row>
    <row r="594" spans="1:40" ht="18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</row>
    <row r="595" spans="1:40" ht="18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</row>
    <row r="596" spans="1:40" ht="18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</row>
    <row r="597" spans="1:40" ht="18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</row>
    <row r="598" spans="1:40" ht="1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</row>
    <row r="599" spans="1:40" ht="18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 spans="1:40" ht="18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</row>
    <row r="601" spans="1:40" ht="18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</row>
    <row r="602" spans="1:40" ht="18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</row>
    <row r="603" spans="1:40" ht="18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</row>
    <row r="604" spans="1:40" ht="18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</row>
    <row r="605" spans="1:40" ht="18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</row>
    <row r="606" spans="1:40" ht="18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</row>
    <row r="607" spans="1:40" ht="18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</row>
    <row r="608" spans="1:40" ht="1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</row>
    <row r="609" spans="1:40" ht="18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</row>
    <row r="610" spans="1:40" ht="18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</row>
    <row r="611" spans="1:40" ht="18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</row>
    <row r="612" spans="1:40" ht="18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</row>
    <row r="613" spans="1:40" ht="18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</row>
    <row r="614" spans="1:40" ht="18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</row>
    <row r="615" spans="1:40" ht="18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</row>
    <row r="616" spans="1:40" ht="18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</row>
    <row r="617" spans="1:40" ht="18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</row>
    <row r="618" spans="1:40" ht="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</row>
    <row r="619" spans="1:40" ht="18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</row>
    <row r="620" spans="1:40" ht="18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</row>
    <row r="621" spans="1:40" ht="18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</row>
    <row r="622" spans="1:40" ht="18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</row>
    <row r="623" spans="1:40" ht="18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</row>
    <row r="624" spans="1:40" ht="18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</row>
    <row r="625" spans="1:40" ht="18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</row>
    <row r="626" spans="1:40" ht="18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</row>
    <row r="627" spans="1:40" ht="18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</row>
    <row r="628" spans="1:40" ht="1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</row>
    <row r="629" spans="1:40" ht="18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</row>
    <row r="630" spans="1:40" ht="18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</row>
    <row r="631" spans="1:40" ht="18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 spans="1:40" ht="18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</row>
    <row r="633" spans="1:40" ht="18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</row>
    <row r="634" spans="1:40" ht="18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</row>
    <row r="635" spans="1:40" ht="18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</row>
    <row r="636" spans="1:40" ht="18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</row>
    <row r="637" spans="1:40" ht="18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</row>
    <row r="638" spans="1:40" ht="1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</row>
    <row r="639" spans="1:40" ht="18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</row>
    <row r="640" spans="1:40" ht="18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</row>
    <row r="641" spans="1:40" ht="18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</row>
    <row r="642" spans="1:40" ht="18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</row>
    <row r="643" spans="1:40" ht="18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</row>
    <row r="644" spans="1:40" ht="18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</row>
    <row r="645" spans="1:40" ht="18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</row>
    <row r="646" spans="1:40" ht="18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</row>
    <row r="647" spans="1:40" ht="18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</row>
    <row r="648" spans="1:40" ht="1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</row>
    <row r="649" spans="1:40" ht="18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 spans="1:40" ht="18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 spans="1:40" ht="18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 spans="1:40" ht="18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1:40" ht="18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 spans="1:40" ht="18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 spans="1:40" ht="18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 spans="1:40" ht="18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 spans="1:40" ht="18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 spans="1:40" ht="1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 spans="1:40" ht="18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 spans="1:40" ht="18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 spans="1:40" ht="18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 spans="1:40" ht="18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 spans="1:40" ht="18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 spans="1:40" ht="18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 spans="1:40" ht="18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 spans="1:40" ht="18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 spans="1:40" ht="18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 spans="1:40" ht="1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 spans="1:40" ht="18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 spans="1:40" ht="18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 spans="1:40" ht="18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 spans="1:40" ht="18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 spans="1:40" ht="18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 spans="1:40" ht="18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 spans="1:40" ht="18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</row>
    <row r="676" spans="1:40" ht="18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</row>
    <row r="677" spans="1:40" ht="18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</row>
    <row r="678" spans="1:40" ht="1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</row>
    <row r="679" spans="1:40" ht="18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</row>
    <row r="680" spans="1:40" ht="18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</row>
    <row r="681" spans="1:40" ht="18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</row>
    <row r="682" spans="1:40" ht="18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</row>
    <row r="683" spans="1:40" ht="18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</row>
    <row r="684" spans="1:40" ht="18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</row>
    <row r="685" spans="1:40" ht="18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</row>
    <row r="686" spans="1:40" ht="18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</row>
    <row r="687" spans="1:40" ht="18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</row>
    <row r="688" spans="1:40" ht="1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</row>
    <row r="689" spans="1:40" ht="18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</row>
    <row r="690" spans="1:40" ht="18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</row>
    <row r="691" spans="1:40" ht="18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</row>
    <row r="692" spans="1:40" ht="18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</row>
    <row r="693" spans="1:40" ht="18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</row>
    <row r="694" spans="1:40" ht="18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</row>
    <row r="695" spans="1:40" ht="18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</row>
    <row r="696" spans="1:40" ht="18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</row>
    <row r="697" spans="1:40" ht="18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</row>
    <row r="698" spans="1:40" ht="1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</row>
    <row r="699" spans="1:40" ht="18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</row>
    <row r="700" spans="1:40" ht="18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</row>
    <row r="701" spans="1:40" ht="18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</row>
    <row r="702" spans="1:40" ht="18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</row>
    <row r="703" spans="1:40" ht="18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</row>
    <row r="704" spans="1:40" ht="18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</row>
    <row r="705" spans="1:40" ht="18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</row>
    <row r="706" spans="1:40" ht="18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</row>
    <row r="707" spans="1:40" ht="18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</row>
    <row r="708" spans="1:40" ht="1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</row>
    <row r="709" spans="1:40" ht="18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</row>
    <row r="710" spans="1:40" ht="18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</row>
    <row r="711" spans="1:40" ht="18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</row>
    <row r="712" spans="1:40" ht="18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</row>
    <row r="713" spans="1:40" ht="18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</row>
    <row r="714" spans="1:40" ht="18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</row>
    <row r="715" spans="1:40" ht="18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</row>
    <row r="716" spans="1:40" ht="18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</row>
    <row r="717" spans="1:40" ht="18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</row>
    <row r="718" spans="1:40" ht="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</row>
    <row r="719" spans="1:40" ht="18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</row>
    <row r="720" spans="1:40" ht="18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</row>
    <row r="721" spans="1:40" ht="18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</row>
    <row r="722" spans="1:40" ht="18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</row>
    <row r="723" spans="1:40" ht="18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</row>
    <row r="724" spans="1:40" ht="18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</row>
    <row r="725" spans="1:40" ht="18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</row>
    <row r="726" spans="1:40" ht="18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</row>
    <row r="727" spans="1:40" ht="18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</row>
    <row r="728" spans="1:40" ht="1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</row>
    <row r="729" spans="1:40" ht="18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</row>
    <row r="730" spans="1:40" ht="18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</row>
    <row r="731" spans="1:40" ht="18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</row>
    <row r="732" spans="1:40" ht="18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</row>
    <row r="733" spans="1:40" ht="18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</row>
    <row r="734" spans="1:40" ht="18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</row>
    <row r="735" spans="1:40" ht="18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</row>
    <row r="736" spans="1:40" ht="18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</row>
    <row r="737" spans="1:40" ht="18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</row>
    <row r="738" spans="1:40" ht="1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</row>
    <row r="739" spans="1:40" ht="18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</row>
    <row r="740" spans="1:40" ht="18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</row>
    <row r="741" spans="1:40" ht="18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</row>
    <row r="742" spans="1:40" ht="18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</row>
    <row r="743" spans="1:40" ht="18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</row>
    <row r="744" spans="1:40" ht="18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</row>
    <row r="745" spans="1:40" ht="18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</row>
    <row r="746" spans="1:40" ht="18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</row>
    <row r="747" spans="1:40" ht="18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</row>
    <row r="748" spans="1:40" ht="1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</row>
    <row r="749" spans="1:40" ht="18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</row>
    <row r="750" spans="1:40" ht="18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</row>
    <row r="751" spans="1:40" ht="18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</row>
    <row r="752" spans="1:40" ht="18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</row>
    <row r="753" spans="1:40" ht="18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</row>
    <row r="754" spans="1:40" ht="18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</row>
    <row r="755" spans="1:40" ht="18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</row>
    <row r="756" spans="1:40" ht="18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 spans="1:40" ht="18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 spans="1:40" ht="1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 spans="1:40" ht="18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 spans="1:40" ht="18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 spans="1:40" ht="18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 spans="1:40" ht="18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 spans="1:40" ht="18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 spans="1:40" ht="18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 spans="1:40" ht="18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 spans="1:40" ht="18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 spans="1:40" ht="18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</row>
    <row r="768" spans="1:40" ht="1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</row>
    <row r="769" spans="1:40" ht="18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</row>
    <row r="770" spans="1:40" ht="18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</row>
    <row r="771" spans="1:40" ht="18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</row>
    <row r="772" spans="1:40" ht="18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</row>
    <row r="773" spans="1:40" ht="18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</row>
    <row r="774" spans="1:40" ht="18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</row>
    <row r="775" spans="1:40" ht="18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</row>
    <row r="776" spans="1:40" ht="18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</row>
    <row r="777" spans="1:40" ht="18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</row>
    <row r="778" spans="1:40" ht="1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</row>
    <row r="779" spans="1:40" ht="18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</row>
    <row r="780" spans="1:40" ht="18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</row>
    <row r="781" spans="1:40" ht="18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</row>
    <row r="782" spans="1:40" ht="18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</row>
    <row r="783" spans="1:40" ht="18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</row>
    <row r="784" spans="1:40" ht="18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</row>
    <row r="785" spans="1:40" ht="18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</row>
    <row r="786" spans="1:40" ht="18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</row>
    <row r="787" spans="1:40" ht="18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</row>
    <row r="788" spans="1:40" ht="1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</row>
    <row r="789" spans="1:40" ht="18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</row>
    <row r="790" spans="1:40" ht="18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</row>
    <row r="791" spans="1:40" ht="18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</row>
    <row r="792" spans="1:40" ht="18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</row>
    <row r="793" spans="1:40" ht="18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</row>
    <row r="794" spans="1:40" ht="18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</row>
    <row r="795" spans="1:40" ht="18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</row>
    <row r="796" spans="1:40" ht="18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</row>
    <row r="797" spans="1:40" ht="18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</row>
    <row r="798" spans="1:40" ht="1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</row>
    <row r="799" spans="1:40" ht="18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</row>
    <row r="800" spans="1:40" ht="18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</row>
    <row r="801" spans="1:40" ht="18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 spans="1:40" ht="18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  <row r="803" spans="1:40" ht="18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</row>
    <row r="804" spans="1:40" ht="18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</row>
    <row r="805" spans="1:40" ht="18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</row>
    <row r="806" spans="1:40" ht="18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</row>
    <row r="807" spans="1:40" ht="18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</row>
    <row r="808" spans="1:40" ht="1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</row>
    <row r="809" spans="1:40" ht="18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</row>
    <row r="810" spans="1:40" ht="18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</row>
    <row r="811" spans="1:40" ht="18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</row>
    <row r="812" spans="1:40" ht="18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</row>
    <row r="813" spans="1:40" ht="18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</row>
    <row r="814" spans="1:40" ht="18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</row>
    <row r="815" spans="1:40" ht="18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</row>
    <row r="816" spans="1:40" ht="18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</row>
    <row r="817" spans="1:40" ht="18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</row>
    <row r="818" spans="1:40" ht="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</row>
    <row r="819" spans="1:40" ht="18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</row>
    <row r="820" spans="1:40" ht="18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</row>
    <row r="821" spans="1:40" ht="18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</row>
    <row r="822" spans="1:40" ht="18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</row>
    <row r="823" spans="1:40" ht="18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</row>
    <row r="824" spans="1:40" ht="18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</row>
    <row r="825" spans="1:40" ht="18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</row>
    <row r="826" spans="1:40" ht="18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</row>
    <row r="827" spans="1:40" ht="18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</row>
    <row r="828" spans="1:40" ht="1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</row>
    <row r="829" spans="1:40" ht="18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</row>
    <row r="830" spans="1:40" ht="18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</row>
    <row r="831" spans="1:40" ht="18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</row>
    <row r="832" spans="1:40" ht="18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 spans="1:40" ht="18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 spans="1:40" ht="18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</row>
    <row r="835" spans="1:40" ht="18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</row>
    <row r="836" spans="1:40" ht="18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</row>
    <row r="837" spans="1:40" ht="18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</row>
    <row r="838" spans="1:40" ht="1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</row>
    <row r="839" spans="1:40" ht="18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</row>
    <row r="840" spans="1:40" ht="18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</row>
    <row r="841" spans="1:40" ht="18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</row>
    <row r="842" spans="1:40" ht="18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</row>
    <row r="843" spans="1:40" ht="18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</row>
    <row r="844" spans="1:40" ht="18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</row>
    <row r="845" spans="1:40" ht="18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</row>
    <row r="846" spans="1:40" ht="18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</row>
    <row r="847" spans="1:40" ht="18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</row>
    <row r="848" spans="1:40" ht="1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</row>
    <row r="849" spans="1:40" ht="18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</row>
    <row r="850" spans="1:40" ht="18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</row>
    <row r="851" spans="1:40" ht="18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</row>
    <row r="852" spans="1:40" ht="18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</row>
    <row r="853" spans="1:40" ht="18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</row>
    <row r="854" spans="1:40" ht="18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</row>
    <row r="855" spans="1:40" ht="18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</row>
    <row r="856" spans="1:40" ht="18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</row>
    <row r="857" spans="1:40" ht="18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</row>
    <row r="858" spans="1:40" ht="1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</row>
    <row r="859" spans="1:40" ht="18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</row>
    <row r="860" spans="1:40" ht="18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</row>
    <row r="861" spans="1:40" ht="18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</row>
    <row r="862" spans="1:40" ht="18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</row>
    <row r="863" spans="1:40" ht="18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</row>
    <row r="864" spans="1:40" ht="18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</row>
    <row r="865" spans="1:40" ht="18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</row>
    <row r="866" spans="1:40" ht="18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</row>
    <row r="867" spans="1:40" ht="18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</row>
    <row r="868" spans="1:40" ht="1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</row>
    <row r="869" spans="1:40" ht="18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</row>
    <row r="870" spans="1:40" ht="18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</row>
    <row r="871" spans="1:40" ht="18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</row>
    <row r="872" spans="1:40" ht="18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</row>
    <row r="873" spans="1:40" ht="18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</row>
    <row r="874" spans="1:40" ht="18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</row>
    <row r="875" spans="1:40" ht="18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</row>
    <row r="876" spans="1:40" ht="18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</row>
    <row r="877" spans="1:40" ht="18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</row>
    <row r="878" spans="1:40" ht="1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</row>
    <row r="879" spans="1:40" ht="18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</row>
    <row r="880" spans="1:40" ht="18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</row>
    <row r="881" spans="1:40" ht="18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</row>
    <row r="882" spans="1:40" ht="18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</row>
    <row r="883" spans="1:40" ht="18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</row>
    <row r="884" spans="1:40" ht="18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</row>
    <row r="885" spans="1:40" ht="18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</row>
    <row r="886" spans="1:40" ht="18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</row>
    <row r="887" spans="1:40" ht="18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</row>
    <row r="888" spans="1:40" ht="1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</row>
    <row r="889" spans="1:40" ht="18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</row>
    <row r="890" spans="1:40" ht="18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</row>
    <row r="891" spans="1:40" ht="18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</row>
    <row r="892" spans="1:40" ht="18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</row>
    <row r="893" spans="1:40" ht="18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</row>
    <row r="894" spans="1:40" ht="18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</row>
    <row r="895" spans="1:40" ht="18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</row>
    <row r="896" spans="1:40" ht="18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</row>
    <row r="897" spans="1:40" ht="18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</row>
    <row r="898" spans="1:40" ht="1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</row>
    <row r="899" spans="1:40" ht="18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</row>
    <row r="900" spans="1:40" ht="18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</row>
    <row r="901" spans="1:40" ht="18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</row>
    <row r="902" spans="1:40" ht="18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</row>
    <row r="903" spans="1:40" ht="18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</row>
    <row r="904" spans="1:40" ht="18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 spans="1:40" ht="18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 spans="1:40" ht="18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 spans="1:40" ht="18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 spans="1:40" ht="1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 spans="1:40" ht="18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 spans="1:40" ht="18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 spans="1:40" ht="18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 spans="1:40" ht="18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 spans="1:40" ht="18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 spans="1:40" ht="18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 spans="1:40" ht="18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 spans="1:40" ht="18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 spans="1:40" ht="18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 spans="1:40" ht="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 spans="1:40" ht="18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 spans="1:40" ht="18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 spans="1:40" ht="18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 spans="1:40" ht="18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 spans="1:40" ht="18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 spans="1:40" ht="18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 spans="1:40" ht="18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 spans="1:40" ht="18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 spans="1:40" ht="18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 spans="1:40" ht="1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 spans="1:40" ht="18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 spans="1:40" ht="18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 spans="1:40" ht="18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</row>
    <row r="932" spans="1:40" ht="18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</row>
    <row r="933" spans="1:40" ht="18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</row>
    <row r="934" spans="1:40" ht="18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</row>
    <row r="935" spans="1:40" ht="18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</row>
    <row r="936" spans="1:40" ht="18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</row>
    <row r="937" spans="1:40" ht="18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</row>
    <row r="938" spans="1:40" ht="1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</row>
    <row r="939" spans="1:40" ht="18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</row>
    <row r="940" spans="1:40" ht="18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</row>
    <row r="941" spans="1:40" ht="18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</row>
    <row r="942" spans="1:40" ht="18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</row>
    <row r="943" spans="1:40" ht="18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</row>
    <row r="944" spans="1:40" ht="18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</row>
    <row r="945" spans="1:40" ht="18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</row>
    <row r="946" spans="1:40" ht="18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</row>
    <row r="947" spans="1:40" ht="18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</row>
    <row r="948" spans="1:40" ht="1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</row>
    <row r="949" spans="1:40" ht="18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</row>
    <row r="950" spans="1:40" ht="18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</row>
    <row r="951" spans="1:40" ht="18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</row>
    <row r="952" spans="1:40" ht="18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</row>
    <row r="953" spans="1:40" ht="18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</row>
    <row r="954" spans="1:40" ht="18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</row>
    <row r="955" spans="1:40" ht="18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</row>
    <row r="956" spans="1:40" ht="18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</row>
    <row r="957" spans="1:40" ht="18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</row>
    <row r="958" spans="1:40" ht="1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</row>
    <row r="959" spans="1:40" ht="18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</row>
    <row r="960" spans="1:40" ht="18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</row>
    <row r="961" spans="1:40" ht="18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</row>
    <row r="962" spans="1:40" ht="18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</row>
    <row r="963" spans="1:40" ht="18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</row>
    <row r="964" spans="1:40" ht="18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</row>
    <row r="965" spans="1:40" ht="18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</row>
    <row r="966" spans="1:40" ht="18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</row>
    <row r="967" spans="1:40" ht="18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</row>
    <row r="968" spans="1:40" ht="1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</row>
    <row r="969" spans="1:40" ht="18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</row>
    <row r="970" spans="1:40" ht="18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</row>
    <row r="971" spans="1:40" ht="18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</row>
    <row r="972" spans="1:40" ht="18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</row>
    <row r="973" spans="1:40" ht="18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</row>
    <row r="974" spans="1:40" ht="18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</row>
    <row r="975" spans="1:40" ht="18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</row>
    <row r="976" spans="1:40" ht="18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</row>
    <row r="977" spans="1:40" ht="18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</row>
    <row r="978" spans="1:40" ht="1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</row>
    <row r="979" spans="1:40" ht="18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</row>
    <row r="980" spans="1:40" ht="18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</row>
    <row r="981" spans="1:40" ht="18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</row>
    <row r="982" spans="1:40" ht="18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</row>
    <row r="983" spans="1:40" ht="18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</row>
    <row r="984" spans="1:40" ht="18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</row>
    <row r="985" spans="1:40" ht="18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</row>
    <row r="986" spans="1:40" ht="18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</row>
    <row r="987" spans="1:40" ht="18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</row>
    <row r="988" spans="1:40" ht="1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</row>
    <row r="989" spans="1:40" ht="18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</row>
    <row r="990" spans="1:40" ht="18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</row>
    <row r="991" spans="1:40" ht="18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</row>
    <row r="992" spans="1:40" ht="18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</row>
    <row r="993" spans="1:40" ht="18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</row>
    <row r="994" spans="1:40" ht="18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</row>
    <row r="995" spans="1:40" ht="18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</row>
    <row r="996" spans="1:40" ht="18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</row>
    <row r="997" spans="1:40" ht="18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</row>
    <row r="998" spans="1:40" ht="1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</row>
    <row r="999" spans="1:40" ht="18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</row>
    <row r="1000" spans="1:40" ht="18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</row>
    <row r="1001" spans="1:40" ht="18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4.5" defaultRowHeight="15.75" customHeight="1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EFLA data</vt:lpstr>
      <vt:lpstr>EFLA scores</vt:lpstr>
      <vt:lpstr>EFLA visualisations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EFLA scoring template</dc:title>
  <dc:subject/>
  <dc:creator>Maren Scheffel</dc:creator>
  <cp:keywords>"evaluation framework for learning analytics"</cp:keywords>
  <dc:description>This file allows you to calculate the EFLA score of your learning aanyltcs tool by entering the collected EFLA data. </dc:description>
  <cp:lastModifiedBy>   </cp:lastModifiedBy>
  <dcterms:created xsi:type="dcterms:W3CDTF">2017-05-23T11:51:08Z</dcterms:created>
  <dcterms:modified xsi:type="dcterms:W3CDTF">2017-06-01T21:18:20Z</dcterms:modified>
  <cp:category/>
</cp:coreProperties>
</file>